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ovgov.sharepoint.com/sites/TM-DPB-DPBBudgetOperations/Shared Documents/Budget Development/2026/Base Budget/"/>
    </mc:Choice>
  </mc:AlternateContent>
  <xr:revisionPtr revIDLastSave="397" documentId="8_{7D86EA07-26B2-4274-AAC8-5F2A6F36DDB1}" xr6:coauthVersionLast="47" xr6:coauthVersionMax="47" xr10:uidLastSave="{B70B6F01-FE56-4B49-AE75-CD74DCDF01CB}"/>
  <bookViews>
    <workbookView xWindow="-28920" yWindow="-120" windowWidth="29040" windowHeight="17520" xr2:uid="{96081FCB-C19A-40BE-8E57-2BEF68DE9E0A}"/>
  </bookViews>
  <sheets>
    <sheet name="CH_725_Capital_ByFund" sheetId="2" r:id="rId1"/>
  </sheets>
  <externalReferences>
    <externalReference r:id="rId2"/>
    <externalReference r:id="rId3"/>
    <externalReference r:id="rId4"/>
  </externalReferences>
  <definedNames>
    <definedName name="AgencySelected">[1]HelperTables!$F$3</definedName>
    <definedName name="BalanceType">[2]Lookups!$A$3:$A$7</definedName>
    <definedName name="CurrentBalTypeCol">#REF!</definedName>
    <definedName name="FundSelected">[1]HelperTables!$H$3</definedName>
    <definedName name="FundTypeToInclude">'[3]Sec Area Summary'!$B$20</definedName>
    <definedName name="IncludePlannedReversions">'[3]Sec Area Summary'!$B$22</definedName>
    <definedName name="LstBalanceType">#REF!</definedName>
    <definedName name="LstExemptCat">#REF!</definedName>
    <definedName name="LstProgramType">#REF!</definedName>
    <definedName name="LstSecAreas">#REF!</definedName>
    <definedName name="NGFCashOnlyCol">#REF!</definedName>
    <definedName name="PrevProgColumn">#REF!</definedName>
    <definedName name="Slicer_Agency">#N/A</definedName>
    <definedName name="Slicer_Bill___Chapter">#N/A</definedName>
    <definedName name="Slicer_Fund_Group">#N/A</definedName>
    <definedName name="Slicer_Project">#N/A</definedName>
    <definedName name="Slicer_Secretarial_Area">#N/A</definedName>
    <definedName name="Slicer_Type">#N/A</definedName>
    <definedName name="TblPreviousYear">'[2]Previous Year'!$A$5:$AJ$555</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4:slicerCache r:id="rId1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2" l="1"/>
  <c r="AA18"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alcChain>
</file>

<file path=xl/sharedStrings.xml><?xml version="1.0" encoding="utf-8"?>
<sst xmlns="http://schemas.openxmlformats.org/spreadsheetml/2006/main" count="3615" uniqueCount="657">
  <si>
    <t>Agency Code</t>
  </si>
  <si>
    <t>Agency Name</t>
  </si>
  <si>
    <t>Fund Code</t>
  </si>
  <si>
    <t>Fund Name</t>
  </si>
  <si>
    <t>Fund Group Code</t>
  </si>
  <si>
    <t>Fund Group Name</t>
  </si>
  <si>
    <t>Budget Round</t>
  </si>
  <si>
    <t>Veterans and Defense Affairs</t>
  </si>
  <si>
    <t>Department of Military Affairs</t>
  </si>
  <si>
    <t>Mjrp Maintenance Reserve</t>
  </si>
  <si>
    <t>Provide federal fund appropriation for maintenance reserve projects</t>
  </si>
  <si>
    <t>Maintenance Reserve</t>
  </si>
  <si>
    <t>NGF</t>
  </si>
  <si>
    <t>Federal Trust</t>
  </si>
  <si>
    <t>Initial Bill</t>
  </si>
  <si>
    <t>Improve Readiness Centers</t>
  </si>
  <si>
    <t>08200</t>
  </si>
  <si>
    <t>Vpba Projects</t>
  </si>
  <si>
    <t>08</t>
  </si>
  <si>
    <t>Debt Service</t>
  </si>
  <si>
    <t>Construct the Army Aviation Support Facility (AASF), Sandston</t>
  </si>
  <si>
    <t>Provide funding to support the construction of connector roads at the Army Aviation Support Facility</t>
  </si>
  <si>
    <t>GF</t>
  </si>
  <si>
    <t>01000</t>
  </si>
  <si>
    <t>General Fund</t>
  </si>
  <si>
    <t>01</t>
  </si>
  <si>
    <t>General</t>
  </si>
  <si>
    <t>Amended Bill</t>
  </si>
  <si>
    <t>Convert Southwest Virginia Readiness Center to Regional Field Maintenance Shop</t>
  </si>
  <si>
    <t>Convert Southwest Virginia Readiness Center to a Regional Field Maintenance Shop</t>
  </si>
  <si>
    <t>Construct Microgrid Emergency Backup Generator at the State Military Reservation</t>
  </si>
  <si>
    <t>Construct Indoor Small Arms Firing Range and Military-Owned Vehicle Parking Lot at the State Military Reservation</t>
  </si>
  <si>
    <t>02123</t>
  </si>
  <si>
    <t>Dma Special Revenue Fund</t>
  </si>
  <si>
    <t>02</t>
  </si>
  <si>
    <t>Special</t>
  </si>
  <si>
    <t>2024 Special Session I: Supplant funding for capital project: DMA Improve Readiness Centers</t>
  </si>
  <si>
    <t>DMA: Improve Readiness Centers</t>
  </si>
  <si>
    <t>DMA - Indoor Small Arms Firing Range and Military-Owned Vehicle Parking Lot</t>
  </si>
  <si>
    <t>Education</t>
  </si>
  <si>
    <t>The Science Museum of Virginia</t>
  </si>
  <si>
    <t>Community Green Space</t>
  </si>
  <si>
    <t xml:space="preserve">Expand New Urban Green Space </t>
  </si>
  <si>
    <t>02146</t>
  </si>
  <si>
    <t>Smv Special Revenue Fund</t>
  </si>
  <si>
    <t>Transportation</t>
  </si>
  <si>
    <t>Department of Motor Vehicles</t>
  </si>
  <si>
    <t>Fund maintenance reserve</t>
  </si>
  <si>
    <t>04100</t>
  </si>
  <si>
    <t>Hwy Maintenance &amp; Operating Fd</t>
  </si>
  <si>
    <t>04</t>
  </si>
  <si>
    <t>Commonwealth Transportation</t>
  </si>
  <si>
    <t>04540</t>
  </si>
  <si>
    <t>Motor Vehicle Special Fund</t>
  </si>
  <si>
    <t>Renovate DMV Headquarters</t>
  </si>
  <si>
    <t>Administration</t>
  </si>
  <si>
    <t>Department of General Services</t>
  </si>
  <si>
    <t>Renovate and Repair Fort Monroe</t>
  </si>
  <si>
    <t>Renovate and repair Fort Monroe</t>
  </si>
  <si>
    <t>Commonwealth Courts Building</t>
  </si>
  <si>
    <t>Renovate office space to relocate Monroe Building tenants</t>
  </si>
  <si>
    <t>Renovate office space to relocate James Monroe Building tenants and demolish Monroe Building</t>
  </si>
  <si>
    <t>New State Agency Building</t>
  </si>
  <si>
    <t>Relocate Office of Fleet Management Services</t>
  </si>
  <si>
    <t>DGS - Redirect Monroe Tenant Relocation</t>
  </si>
  <si>
    <t>Natural and Historic Resources</t>
  </si>
  <si>
    <t>Department of Conservation and Recreation</t>
  </si>
  <si>
    <t>Acquisition of land for State Parks</t>
  </si>
  <si>
    <t>Acquisition of land for state parks</t>
  </si>
  <si>
    <t>02650</t>
  </si>
  <si>
    <t>State Park Acquisition And Dev</t>
  </si>
  <si>
    <t>09180</t>
  </si>
  <si>
    <t>Va Land Conservation-Unrestric</t>
  </si>
  <si>
    <t>09</t>
  </si>
  <si>
    <t>Dedicated Special Revenue</t>
  </si>
  <si>
    <t>Provide additional appropriation for state park acquisitions</t>
  </si>
  <si>
    <t>Replace Underground Storage Tanks - Phase I</t>
  </si>
  <si>
    <t>Underground Storage Tanks (UST) Replacement</t>
  </si>
  <si>
    <t>Address climate control in state park yurts</t>
  </si>
  <si>
    <t>Protect and expand Buffalo Mountain Natural Area Preserve</t>
  </si>
  <si>
    <t>Acquisition of land for Natural Area Preserves</t>
  </si>
  <si>
    <t>Natural Area Preserve Acquisitions</t>
  </si>
  <si>
    <t>State Park Deferred Maintenance</t>
  </si>
  <si>
    <t>DCR:  Deferred Maintenance for State Parks (C-29.30 #1c)</t>
  </si>
  <si>
    <t>2024 Special Session I: Supplant funding for capital project: DCR Underground Storage Tanks</t>
  </si>
  <si>
    <t>DCR - Underground Storage Tanks</t>
  </si>
  <si>
    <t>DCR - Defer State Park Yurts</t>
  </si>
  <si>
    <t>DCR - Adjust Funding for Natural Area Preserve Land Acquisition</t>
  </si>
  <si>
    <t>Natural Tunnel State Park Renovations</t>
  </si>
  <si>
    <t>2024 Special Session I: Supplant funding for capital project: DCR Natural Tunnel State Park</t>
  </si>
  <si>
    <t>DCR - Natural Tunnel State Park Renovations</t>
  </si>
  <si>
    <t>Construct new facilities and trails at Widewater State Park</t>
  </si>
  <si>
    <t>2024 Special Session I: Supplant funding for capital project: DCR Widewater State Park</t>
  </si>
  <si>
    <t>DCR - Widewater State Park Phase II Construction</t>
  </si>
  <si>
    <t>The College of William and Mary in Virginia</t>
  </si>
  <si>
    <t>Renovate Dormitories</t>
  </si>
  <si>
    <t>Supplement Renovate Dormitories project</t>
  </si>
  <si>
    <t>08130</t>
  </si>
  <si>
    <t>9(C) Debt Service-Const Costs</t>
  </si>
  <si>
    <t>Construct West Woods Phase 2</t>
  </si>
  <si>
    <t>University of Virginia</t>
  </si>
  <si>
    <t xml:space="preserve">Address Deferred Maintenance </t>
  </si>
  <si>
    <t xml:space="preserve">Address deferred maintenance </t>
  </si>
  <si>
    <t>08170</t>
  </si>
  <si>
    <t>Vcba 21St Century</t>
  </si>
  <si>
    <t>Construct Center for the Arts</t>
  </si>
  <si>
    <t>UVA - Construct Center for the Arts</t>
  </si>
  <si>
    <t>03020</t>
  </si>
  <si>
    <t>Foundation/Othr Grants/Cntrcts</t>
  </si>
  <si>
    <t>03</t>
  </si>
  <si>
    <t>Higher Education Operating</t>
  </si>
  <si>
    <t>UVA Deferred Maintenance</t>
  </si>
  <si>
    <t>Virginia Polytechnic Institute and State University</t>
  </si>
  <si>
    <t>Improve Campus Accessibility</t>
  </si>
  <si>
    <t>Virginia Military Institute</t>
  </si>
  <si>
    <t>Renovate Crozet Hall</t>
  </si>
  <si>
    <t>03060</t>
  </si>
  <si>
    <t>Auxiliary Enterprise</t>
  </si>
  <si>
    <t>Renovate Patchin Field Soccer &amp; Lacrosse Stadium and Paulette Hall</t>
  </si>
  <si>
    <t xml:space="preserve">Renovate Patchin Field Soccer &amp; Lacrosse Stadium and Paulette Hall </t>
  </si>
  <si>
    <t>Virginia State University</t>
  </si>
  <si>
    <t>Construct New Student Housing</t>
  </si>
  <si>
    <t xml:space="preserve">Construct New Student Housing </t>
  </si>
  <si>
    <t>Improve South Entrance and Campus Security</t>
  </si>
  <si>
    <t xml:space="preserve">Improve South Entrance and Campus Security </t>
  </si>
  <si>
    <t>Improve Life Safety Systems Campuswide</t>
  </si>
  <si>
    <t>2024 Special Session I: Supplant funding for capital project: VSU Campus Improvements</t>
  </si>
  <si>
    <t>VSU: Security Improvements</t>
  </si>
  <si>
    <t>Norfolk State University</t>
  </si>
  <si>
    <t>Improve Campus Infrastructure</t>
  </si>
  <si>
    <t>Improve Campus Security</t>
  </si>
  <si>
    <t>2024 Special Session I: Supplant funding for capital project: NSU Campus Infrastructure</t>
  </si>
  <si>
    <t>NSU: Improve Campus Infrastructure</t>
  </si>
  <si>
    <t>Living Learning Center</t>
  </si>
  <si>
    <t>NSU:  Living Learning Center- Planning</t>
  </si>
  <si>
    <t>NSU: Improve Campus Security (C-8.60 #1c)</t>
  </si>
  <si>
    <t>Longwood University</t>
  </si>
  <si>
    <t>Replace and Augment IT Network and Security Equipment</t>
  </si>
  <si>
    <t>Replace and augment information technology network and security equipment</t>
  </si>
  <si>
    <t>University of Mary Washington</t>
  </si>
  <si>
    <t>Address Critical Life/Safety</t>
  </si>
  <si>
    <t>Address Deferred Maintenance</t>
  </si>
  <si>
    <t>Improve Energy Infrastructure</t>
  </si>
  <si>
    <t>Address energy infrastructure</t>
  </si>
  <si>
    <t>UMW: Deferred Maintenance</t>
  </si>
  <si>
    <t>James Madison University</t>
  </si>
  <si>
    <t>Blanket Property Acquisition</t>
  </si>
  <si>
    <t>Renovate Spotswood Hall</t>
  </si>
  <si>
    <t>Construct Student Housing</t>
  </si>
  <si>
    <t>Expand College of Health and Behavioral Studies Building</t>
  </si>
  <si>
    <t>JMU - Construct College of Health and Behavioral Studies Expansion</t>
  </si>
  <si>
    <t>Radford University</t>
  </si>
  <si>
    <t>Renovate Dalton Hall</t>
  </si>
  <si>
    <t xml:space="preserve">Renovate Dalton Hall </t>
  </si>
  <si>
    <t>RU Deferred Maintenance</t>
  </si>
  <si>
    <t>Old Dominion University</t>
  </si>
  <si>
    <t>Campus Infrastructure Repair- Phase I</t>
  </si>
  <si>
    <t>Address deferred maintenance</t>
  </si>
  <si>
    <t>ODU:  Campus Infrastructure Repair- Phase I</t>
  </si>
  <si>
    <t>Construct Engineering and Arts Building</t>
  </si>
  <si>
    <t>ODU - Construct Engineering and Arts Building</t>
  </si>
  <si>
    <t>03000</t>
  </si>
  <si>
    <t>Cooperative Extension and Agricultural Research Services</t>
  </si>
  <si>
    <t>Renovate Wilder Cooperative Extension Building</t>
  </si>
  <si>
    <t>03010</t>
  </si>
  <si>
    <t>Higher Education Federal</t>
  </si>
  <si>
    <t>Virginia Commonwealth University</t>
  </si>
  <si>
    <t>Construct New School of Dentistry</t>
  </si>
  <si>
    <t>VCU:  Construct New School of Dentistry</t>
  </si>
  <si>
    <t>VCU Deferred Maintenance</t>
  </si>
  <si>
    <t>University of Virginia's College at Wise</t>
  </si>
  <si>
    <t>UVA-W Deferred Maintenance</t>
  </si>
  <si>
    <t>George Mason University</t>
  </si>
  <si>
    <t>Address Priority Facility Improvements</t>
  </si>
  <si>
    <t xml:space="preserve">Address Priority Facility Improvements </t>
  </si>
  <si>
    <t>Aggregate Critical Deferred Maintenance</t>
  </si>
  <si>
    <t>GMU Priority Facility Improvements</t>
  </si>
  <si>
    <t>GMU: Address Priority Facility Improvements (C-5 #1c)</t>
  </si>
  <si>
    <t>Virginia Community College System</t>
  </si>
  <si>
    <t>Systemwide Small Renovations</t>
  </si>
  <si>
    <t>Workforce Trades and Innovation Center</t>
  </si>
  <si>
    <t>VCCS:  Workforce Trades and Innovation Center  (C-16.10 #1c)</t>
  </si>
  <si>
    <t>Construct Aviation Maintenance Technician Facility</t>
  </si>
  <si>
    <t>VCCS:  Construct Aviation Maintenance Technician Facility (C-16.20 #1c)</t>
  </si>
  <si>
    <t>Virginia Institute of Marine Science</t>
  </si>
  <si>
    <t>Construct Marine Operations Administration Complex</t>
  </si>
  <si>
    <t>VIMS: Marine Operations Complex</t>
  </si>
  <si>
    <t>Department of Wildlife Resources</t>
  </si>
  <si>
    <t>Acquire Land and Property</t>
  </si>
  <si>
    <t>09403</t>
  </si>
  <si>
    <t>Dedicated Special Revenue-Dgif</t>
  </si>
  <si>
    <t>Repair and Upgrade Lake Shenandoah Dam</t>
  </si>
  <si>
    <t>2024 Special Session I: Supplant funding for capital project: DWR Lake Shenandoah Dam</t>
  </si>
  <si>
    <t>DWR - Repair and Upgrade Lake Shenandoah Dam</t>
  </si>
  <si>
    <t>Virginia Port Authority</t>
  </si>
  <si>
    <t>Cargo Handling Facilities</t>
  </si>
  <si>
    <t>02407</t>
  </si>
  <si>
    <t>Vpa Special Revenue Fund</t>
  </si>
  <si>
    <t>04740</t>
  </si>
  <si>
    <t>Commonwealth Port Fund</t>
  </si>
  <si>
    <t>Expand Empty Yard</t>
  </si>
  <si>
    <t>Maintain Berths and Wharfs</t>
  </si>
  <si>
    <t>Federal Trust - Vpa</t>
  </si>
  <si>
    <t>Capital Lease Amendment for the Virginia International Gateway Terminal</t>
  </si>
  <si>
    <t>Virginia International Gateway Terminal Lease (C-39.10 #1c)</t>
  </si>
  <si>
    <t>Gunston Hall</t>
  </si>
  <si>
    <t>Construction of New Archaeology and Maintenance Facilities</t>
  </si>
  <si>
    <t>Gunston Hall - Construct New Archaeology Center and Maintenance Facility</t>
  </si>
  <si>
    <t>Department of Transportation</t>
  </si>
  <si>
    <t>04720</t>
  </si>
  <si>
    <t>Highway Construction Fund</t>
  </si>
  <si>
    <t>Acquire, Design, Construct and Renovate Agency Facilities</t>
  </si>
  <si>
    <t>Continue to Acquire, Design, Construct and Renovate Agency Facilities</t>
  </si>
  <si>
    <t>Adjust General Fund for VDOT</t>
  </si>
  <si>
    <t>Health and Human Resources</t>
  </si>
  <si>
    <t>Department of Behavioral Health and Developmental Services</t>
  </si>
  <si>
    <t>Improve safety and security at Eastern State Hospital</t>
  </si>
  <si>
    <t>Renovate, repair, and upgrade state-operated facilities</t>
  </si>
  <si>
    <t>2024 Special Session I: Supplant funding for capital project:  DBHDS Facility Renovations</t>
  </si>
  <si>
    <t>DBHDS - Renovate, Repair, and Upgrade State-Operated Facilities</t>
  </si>
  <si>
    <t>DBHDS: Critical Facility Upgrades and Repairs (C-24 #1c)</t>
  </si>
  <si>
    <t>Public Safety and Homeland Security</t>
  </si>
  <si>
    <t>Department of Corrections</t>
  </si>
  <si>
    <t>Coffeewood Water Treatment Plant Upgrade</t>
  </si>
  <si>
    <t>DOC Capital Infrastructure Fund</t>
  </si>
  <si>
    <t>Fund the Capital Infrastructure Fund</t>
  </si>
  <si>
    <t>Adjust Funding for DOC Capital Infrastructure Fund</t>
  </si>
  <si>
    <t>HVAC Improvements and Installations</t>
  </si>
  <si>
    <t>DOC:  HVAC Improvements and Installations (C-32.10 #1c)</t>
  </si>
  <si>
    <t>Department of Veterans Services</t>
  </si>
  <si>
    <t>Expand Suffolk Veterans Cemetery</t>
  </si>
  <si>
    <t>Improve Dublin Veterans Cemetery</t>
  </si>
  <si>
    <t>Improve Suffolk Veterans Cemetery</t>
  </si>
  <si>
    <t>Improve Amelia Veterans Cemetery</t>
  </si>
  <si>
    <t>Central Appropriations</t>
  </si>
  <si>
    <t>Central Capital Outlay</t>
  </si>
  <si>
    <t>Central Maintenance Reserve</t>
  </si>
  <si>
    <t>Central Maintenance Reserve Allocations</t>
  </si>
  <si>
    <t>Central Reserve for Capital Equipment Funding</t>
  </si>
  <si>
    <t>Placeholder: Equipment pool</t>
  </si>
  <si>
    <t>Provide funding for Central Reserve for Capital Equipment</t>
  </si>
  <si>
    <t>Planning Pool for Capital Projects</t>
  </si>
  <si>
    <t>Planning Pool</t>
  </si>
  <si>
    <t>09650</t>
  </si>
  <si>
    <t>Central Capital Planning Fund</t>
  </si>
  <si>
    <t>Workforce Development Projects</t>
  </si>
  <si>
    <t>Provide funding for workforce development projects</t>
  </si>
  <si>
    <t>2020 VPBA Capital Construction Pool</t>
  </si>
  <si>
    <t>Clarify Crewe Water Project Scope and Authorize use of Supplement Pool</t>
  </si>
  <si>
    <t>2020 VCBA Capital Construction Pool</t>
  </si>
  <si>
    <t>Adjust 2020 Higher Ed Construction Pool for VCCS Godwin Building Scope Change</t>
  </si>
  <si>
    <t>2022 State Agency Capital Account</t>
  </si>
  <si>
    <t>Adjust 2022 construction pool for State Police Training Academy</t>
  </si>
  <si>
    <t>Provide additional funding for 2022 state agency capital pool</t>
  </si>
  <si>
    <t>2022 Capital Supplement Pool</t>
  </si>
  <si>
    <t>Additional funding for capital supplement pool</t>
  </si>
  <si>
    <t>Adjustment to Statewide Supplement Pool</t>
  </si>
  <si>
    <t>Authorization of Leases and Financed Purchase Agreements</t>
  </si>
  <si>
    <t>Lease and Financed Purchase Authorizations</t>
  </si>
  <si>
    <t>2024 Public Educational Institution Capital Account</t>
  </si>
  <si>
    <t>Provide 2024 Public Educational Institution Construction Pool funding</t>
  </si>
  <si>
    <t>08150</t>
  </si>
  <si>
    <t>9(D) Rev Bonds-Construction</t>
  </si>
  <si>
    <t>2024 State Agency Capital Account</t>
  </si>
  <si>
    <t>Provide 2024 State Agency Capital Account funding</t>
  </si>
  <si>
    <t>Wastewater Treatments Upgrades</t>
  </si>
  <si>
    <t xml:space="preserve">Supplant bonds with general fund for the Water Quality Improvement Fund </t>
  </si>
  <si>
    <t>2025 Public Educational Institution Capital Account</t>
  </si>
  <si>
    <t>2025 Higher Ed Construction Pool</t>
  </si>
  <si>
    <t>2025 State Agency Capital Account</t>
  </si>
  <si>
    <t>2025 Non Higher Ed Construction Pool</t>
  </si>
  <si>
    <t>Adjust Statewide Maintenance Reserve Funding</t>
  </si>
  <si>
    <t>Maintenance Reserve (C-46 #1c)</t>
  </si>
  <si>
    <t>Adjust Funding for FF&amp;E Capital Pool</t>
  </si>
  <si>
    <t>Detailed Planning Pool Adjustments</t>
  </si>
  <si>
    <t>Planning Pool for Capital Projects (C-48 #1c)</t>
  </si>
  <si>
    <t>Local Water Quality and Supply Projects</t>
  </si>
  <si>
    <t>Local Water Quality and Supply Projects (C-53.80 #1c)</t>
  </si>
  <si>
    <t>2022 State Agency Capital Pool (C-52 #1c)</t>
  </si>
  <si>
    <t>Adjust Supplemental Funding</t>
  </si>
  <si>
    <t>2024 Special Session I: Increase debt for Higher Education Construction Pool to replace $47.5M transfer from VSP project</t>
  </si>
  <si>
    <t>2024 Special Session I: Supplant funding for capital project: Higher Education Construction Pool</t>
  </si>
  <si>
    <t>2024 Special Session I: Supplant funding for capital project: ENRC Wastewater Treatment Plant Upgrades</t>
  </si>
  <si>
    <t>Wastewater Treatment Plant Upgrade Cost Overruns (C-53.50 #1c)</t>
  </si>
  <si>
    <t>WQIF-Eligible Wastewater Treatment Plant Upgrades</t>
  </si>
  <si>
    <t>2025 Public Educational Institution Capital Account (C-52.10 #1c)</t>
  </si>
  <si>
    <t>2025 State Agency Capital Account (C-52.20 #1c)</t>
  </si>
  <si>
    <t>FY 2025</t>
  </si>
  <si>
    <t>FY 2026</t>
  </si>
  <si>
    <t>Agency</t>
  </si>
  <si>
    <t>Project</t>
  </si>
  <si>
    <t>Title</t>
  </si>
  <si>
    <t>Fund Group</t>
  </si>
  <si>
    <t>Fund</t>
  </si>
  <si>
    <t>Type</t>
  </si>
  <si>
    <t>Budget Round Sort</t>
  </si>
  <si>
    <t>Bill / Chapter</t>
  </si>
  <si>
    <t>Type Sort</t>
  </si>
  <si>
    <t>Sec Area Sort</t>
  </si>
  <si>
    <t>Agy Sort</t>
  </si>
  <si>
    <t>194: Department of General Services</t>
  </si>
  <si>
    <t>059000</t>
  </si>
  <si>
    <t>18191: Renovate and Repair Fort Monroe</t>
  </si>
  <si>
    <t>01: General</t>
  </si>
  <si>
    <t>01000: GENERAL FUND</t>
  </si>
  <si>
    <t>CH 2, 2024 Spec Session I</t>
  </si>
  <si>
    <t>Introduced Amendment</t>
  </si>
  <si>
    <t>08: Debt Service</t>
  </si>
  <si>
    <t>08200: VPBA PROJECTS</t>
  </si>
  <si>
    <t>18537: Commonwealth Courts Building</t>
  </si>
  <si>
    <t>CH 725, 2025 Session</t>
  </si>
  <si>
    <t>18719: Renovate office space to relocate Monroe Building tenants</t>
  </si>
  <si>
    <t>General Assembly Amendment</t>
  </si>
  <si>
    <t>18765: New State Agency Building</t>
  </si>
  <si>
    <t>18776: Relocate Office of Fleet Management Services</t>
  </si>
  <si>
    <t>204: The College of William and Mary in Virginia</t>
  </si>
  <si>
    <t>088000</t>
  </si>
  <si>
    <t>18218: Renovate Dormitories</t>
  </si>
  <si>
    <t>08130: 9(C) DEBT SERVICE-CONST COSTS</t>
  </si>
  <si>
    <t>18766: Construct West Woods Phase 2</t>
  </si>
  <si>
    <t>268: Virginia Institute of Marine Science</t>
  </si>
  <si>
    <t>090000</t>
  </si>
  <si>
    <t>18746: Construct Marine Operations Administration Complex</t>
  </si>
  <si>
    <t>247: George Mason University</t>
  </si>
  <si>
    <t>091000</t>
  </si>
  <si>
    <t>18720: Address Priority Facility Improvements</t>
  </si>
  <si>
    <t>08170: VCBA 21ST CENTURY</t>
  </si>
  <si>
    <t>216: James Madison University</t>
  </si>
  <si>
    <t>092000</t>
  </si>
  <si>
    <t>17821: Blanket Property Acquisition</t>
  </si>
  <si>
    <t>03: Higher Education Operating</t>
  </si>
  <si>
    <t>03060: AUXILIARY ENTERPRISE</t>
  </si>
  <si>
    <t>18710: Renovate Spotswood Hall</t>
  </si>
  <si>
    <t>18739: Expand College of Health and Behavioral Studies Building</t>
  </si>
  <si>
    <t>18771: Construct Student Housing</t>
  </si>
  <si>
    <t>214: Longwood University</t>
  </si>
  <si>
    <t>093000</t>
  </si>
  <si>
    <t>18767: Replace and Augment IT Network and Security Equipment</t>
  </si>
  <si>
    <t>213: Norfolk State University</t>
  </si>
  <si>
    <t>094000</t>
  </si>
  <si>
    <t>18724: Improve Campus Infrastructure</t>
  </si>
  <si>
    <t>18740: Living Learning Center</t>
  </si>
  <si>
    <t>18768: Improve Campus Security</t>
  </si>
  <si>
    <t>221: Old Dominion University</t>
  </si>
  <si>
    <t>095000</t>
  </si>
  <si>
    <t>18670: Campus Infrastructure Repair- Phase I</t>
  </si>
  <si>
    <t>18741: Construct Engineering and Arts Building</t>
  </si>
  <si>
    <t>03000: HIGHER EDUCATION OPERATING</t>
  </si>
  <si>
    <t>217: Radford University</t>
  </si>
  <si>
    <t>096000</t>
  </si>
  <si>
    <t xml:space="preserve">18726: Address Deferred Maintenance </t>
  </si>
  <si>
    <t>18769: Renovate Dalton Hall</t>
  </si>
  <si>
    <t>215: University of Mary Washington</t>
  </si>
  <si>
    <t>097000</t>
  </si>
  <si>
    <t>18725: Address Critical Life/Safety</t>
  </si>
  <si>
    <t>18770: Improve Energy Infrastructure</t>
  </si>
  <si>
    <t>207: University of Virginia</t>
  </si>
  <si>
    <t>098000</t>
  </si>
  <si>
    <t>18602: Construct Center for the Arts</t>
  </si>
  <si>
    <t>03020: FOUNDATION/OTHR GRANTS/CNTRCTS</t>
  </si>
  <si>
    <t xml:space="preserve">18722: Address Deferred Maintenance </t>
  </si>
  <si>
    <t>246: University of Virginia's College at Wise</t>
  </si>
  <si>
    <t>100000</t>
  </si>
  <si>
    <t>18730: Address Deferred Maintenance</t>
  </si>
  <si>
    <t>236: Virginia Commonwealth University</t>
  </si>
  <si>
    <t>101000</t>
  </si>
  <si>
    <t>18676: Construct New School of Dentistry</t>
  </si>
  <si>
    <t>18729: Address Deferred Maintenance</t>
  </si>
  <si>
    <t>260: Virginia Community College System</t>
  </si>
  <si>
    <t>102000</t>
  </si>
  <si>
    <t>18721: Systemwide Small Renovations</t>
  </si>
  <si>
    <t>18777: Workforce Trades and Innovation Center</t>
  </si>
  <si>
    <t>18778: Construct Aviation Maintenance Technician Facility</t>
  </si>
  <si>
    <t>211: Virginia Military Institute</t>
  </si>
  <si>
    <t>103000</t>
  </si>
  <si>
    <t>18707: Renovate Crozet Hall</t>
  </si>
  <si>
    <t>18708: Renovate Patchin Field Soccer &amp; Lacrosse Stadium and Paulette Hall</t>
  </si>
  <si>
    <t>208: Virginia Polytechnic Institute and State University</t>
  </si>
  <si>
    <t>104000</t>
  </si>
  <si>
    <t>18723: Improve Campus Accessibility</t>
  </si>
  <si>
    <t>212: Virginia State University</t>
  </si>
  <si>
    <t>106000</t>
  </si>
  <si>
    <t>18709: Construct New Student Housing</t>
  </si>
  <si>
    <t>18735: Improve South Entrance and Campus Security</t>
  </si>
  <si>
    <t>18772: Improve Life Safety Systems Campuswide</t>
  </si>
  <si>
    <t>234: Cooperative Extension and Agricultural Research Services</t>
  </si>
  <si>
    <t>107000</t>
  </si>
  <si>
    <t>18711: Renovate Wilder Cooperative Extension Building</t>
  </si>
  <si>
    <t>03010: HIGHER EDUCATION FEDERAL</t>
  </si>
  <si>
    <t>417: Gunston Hall</t>
  </si>
  <si>
    <t>109000</t>
  </si>
  <si>
    <t>18546: Construction of New Archaeology and Maintenance Facilities</t>
  </si>
  <si>
    <t>146: The Science Museum of Virginia</t>
  </si>
  <si>
    <t>112000</t>
  </si>
  <si>
    <t>18555: Community Green Space</t>
  </si>
  <si>
    <t>02: Special</t>
  </si>
  <si>
    <t>02146: SMV SPECIAL REVENUE FUND</t>
  </si>
  <si>
    <t>720: Department of Behavioral Health and Developmental Services</t>
  </si>
  <si>
    <t>138000</t>
  </si>
  <si>
    <t>18680: Improve safety and security at Eastern State Hospital</t>
  </si>
  <si>
    <t>18731: Renovate, repair, and upgrade state-operated facilities</t>
  </si>
  <si>
    <t>199: Department of Conservation and Recreation</t>
  </si>
  <si>
    <t>151000</t>
  </si>
  <si>
    <t>18236: Acquisition of land for State Parks</t>
  </si>
  <si>
    <t>10: Federal Trust</t>
  </si>
  <si>
    <t>10000: FEDERAL TRUST</t>
  </si>
  <si>
    <t>02650: STATE PARK ACQUISITION AND DEV</t>
  </si>
  <si>
    <t>09: Dedicated Special Revenue</t>
  </si>
  <si>
    <t>09180: VA LAND CONSERVATION-UNRESTRIC</t>
  </si>
  <si>
    <t>18242: Acquisition of land for Natural Area Preserves</t>
  </si>
  <si>
    <t>18654: State Park Deferred Maintenance</t>
  </si>
  <si>
    <t>18673: Replace Underground Storage Tanks - Phase I</t>
  </si>
  <si>
    <t>18732: Address climate control in state park yurts</t>
  </si>
  <si>
    <t>18733: Protect and expand Buffalo Mountain Natural Area Preserve</t>
  </si>
  <si>
    <t>18742: Natural Tunnel State Park Renovations</t>
  </si>
  <si>
    <t>18743: Construct new facilities and trails at Widewater State Park</t>
  </si>
  <si>
    <t>403: Department of Wildlife Resources</t>
  </si>
  <si>
    <t>153000</t>
  </si>
  <si>
    <t>18624: Acquire Land and Property</t>
  </si>
  <si>
    <t>09403: DEDICATED SPECIAL REVENUE-DGIF</t>
  </si>
  <si>
    <t>18744: Repair and Upgrade Lake Shenandoah Dam</t>
  </si>
  <si>
    <t>799: Department of Corrections</t>
  </si>
  <si>
    <t>161000</t>
  </si>
  <si>
    <t>16111: Coffeewood Water Treatment Plant Upgrade</t>
  </si>
  <si>
    <t>18480: DOC Capital Infrastructure Fund</t>
  </si>
  <si>
    <t>18781: HVAC Improvements and Installations</t>
  </si>
  <si>
    <t>154: Department of Motor Vehicles</t>
  </si>
  <si>
    <t>177000</t>
  </si>
  <si>
    <t>15021: Maintenance Reserve</t>
  </si>
  <si>
    <t>04: Commonwealth Transportation</t>
  </si>
  <si>
    <t>04100: HWY MAINTENANCE &amp; OPERATING FD</t>
  </si>
  <si>
    <t>04540: MOTOR VEHICLE SPECIAL FUND</t>
  </si>
  <si>
    <t>18712: Renovate DMV Headquarters</t>
  </si>
  <si>
    <t>501: Department of Transportation</t>
  </si>
  <si>
    <t>181000</t>
  </si>
  <si>
    <t>15732: Maintenance Reserve</t>
  </si>
  <si>
    <t>04720: HIGHWAY CONSTRUCTION FUND</t>
  </si>
  <si>
    <t>18130: Acquire, Design, Construct and Renovate Agency Facilities</t>
  </si>
  <si>
    <t>407: Virginia Port Authority</t>
  </si>
  <si>
    <t>183000</t>
  </si>
  <si>
    <t>16048: Cargo Handling Facilities</t>
  </si>
  <si>
    <t>02407: VPA SPECIAL REVENUE FUND</t>
  </si>
  <si>
    <t>04740: COMMONWEALTH PORT FUND</t>
  </si>
  <si>
    <t>16643: Expand Empty Yard</t>
  </si>
  <si>
    <t>18713: Maintain Berths and Wharfs</t>
  </si>
  <si>
    <t>10006: FEDERAL TRUST - VPA</t>
  </si>
  <si>
    <t>18782: Capital Lease Amendment for the Virginia International Gateway Terminal</t>
  </si>
  <si>
    <t>912: Department of Veterans Services</t>
  </si>
  <si>
    <t>183030</t>
  </si>
  <si>
    <t>18734: Expand Suffolk Veterans Cemetery</t>
  </si>
  <si>
    <t>18773: Improve Dublin Veterans Cemetery</t>
  </si>
  <si>
    <t>18774: Improve Suffolk Veterans Cemetery</t>
  </si>
  <si>
    <t>18775: Improve Amelia Veterans Cemetery</t>
  </si>
  <si>
    <t>123: Department of Military Affairs</t>
  </si>
  <si>
    <t>183510</t>
  </si>
  <si>
    <t>10893: Mjrp Maintenance Reserve</t>
  </si>
  <si>
    <t>18369: Improve Readiness Centers</t>
  </si>
  <si>
    <t>18668: Construct the Army Aviation Support Facility (AASF), Sandston</t>
  </si>
  <si>
    <t>18697: Convert Southwest Virginia Readiness Center to Regional Field Maintenance Shop</t>
  </si>
  <si>
    <t>18698: Construct Microgrid Emergency Backup Generator at the State Military Reservation</t>
  </si>
  <si>
    <t>18714: Construct Indoor Small Arms Firing Range and Military-Owned Vehicle Parking Lot at the State Military Reservation</t>
  </si>
  <si>
    <t>02123: DMA SPECIAL REVENUE FUND</t>
  </si>
  <si>
    <t>949: Central Capital Outlay</t>
  </si>
  <si>
    <t>185000</t>
  </si>
  <si>
    <t>15776: Central Maintenance Reserve</t>
  </si>
  <si>
    <t>17954: Central Reserve for Capital Equipment Funding</t>
  </si>
  <si>
    <t>17968: Planning Pool for Capital Projects</t>
  </si>
  <si>
    <t>09650: CENTRAL CAPITAL PLANNING FUND</t>
  </si>
  <si>
    <t>18050: Local Water Quality and Supply Projects</t>
  </si>
  <si>
    <t>18418: Workforce Development Projects</t>
  </si>
  <si>
    <t>18493: 2020 VPBA Capital Construction Pool</t>
  </si>
  <si>
    <t>18494: 2020 VCBA Capital Construction Pool</t>
  </si>
  <si>
    <t>18587: 2022 State Agency Capital Account</t>
  </si>
  <si>
    <t>18646: 2022 Capital Supplement Pool</t>
  </si>
  <si>
    <t>18715: Authorization of Leases and Financed Purchase Agreements</t>
  </si>
  <si>
    <t>18717: 2024 Public Educational Institution Capital Account</t>
  </si>
  <si>
    <t>08150: 9(D) REV BONDS-CONSTRUCTION</t>
  </si>
  <si>
    <t>18718: 2024 State Agency Capital Account</t>
  </si>
  <si>
    <t>18745: Wastewater Treatments Upgrades</t>
  </si>
  <si>
    <t>18763: 2025 Public Educational Institution Capital Account</t>
  </si>
  <si>
    <t>18764: 2025 State Agency Capital Account</t>
  </si>
  <si>
    <t>Item Value</t>
  </si>
  <si>
    <t>Project Code</t>
  </si>
  <si>
    <t>Project Title</t>
  </si>
  <si>
    <t>Item Sort</t>
  </si>
  <si>
    <t>Item</t>
  </si>
  <si>
    <t>Secretarial Area</t>
  </si>
  <si>
    <t>GF / NGF</t>
  </si>
  <si>
    <t>2000000100</t>
  </si>
  <si>
    <t>C-1</t>
  </si>
  <si>
    <t>2000000200</t>
  </si>
  <si>
    <t>C-2</t>
  </si>
  <si>
    <t>2000000350</t>
  </si>
  <si>
    <t>C-3.50</t>
  </si>
  <si>
    <t>2000000360</t>
  </si>
  <si>
    <t>C-3.60</t>
  </si>
  <si>
    <t>9999999999</t>
  </si>
  <si>
    <t/>
  </si>
  <si>
    <t>2000000400</t>
  </si>
  <si>
    <t>C-4</t>
  </si>
  <si>
    <t>2000000410</t>
  </si>
  <si>
    <t>C-4.10</t>
  </si>
  <si>
    <t>2000000450</t>
  </si>
  <si>
    <t>C-4.50</t>
  </si>
  <si>
    <t>2000000500</t>
  </si>
  <si>
    <t>C-5</t>
  </si>
  <si>
    <t>2000000600</t>
  </si>
  <si>
    <t>C-6</t>
  </si>
  <si>
    <t>2000000700</t>
  </si>
  <si>
    <t>C-7</t>
  </si>
  <si>
    <t>2000000710</t>
  </si>
  <si>
    <t>C-7.10</t>
  </si>
  <si>
    <t>2000000720</t>
  </si>
  <si>
    <t>C-7.20</t>
  </si>
  <si>
    <t>2000000780</t>
  </si>
  <si>
    <t>C-7.80</t>
  </si>
  <si>
    <t>2000000800</t>
  </si>
  <si>
    <t>C-8</t>
  </si>
  <si>
    <t>2000000850</t>
  </si>
  <si>
    <t>C-8.50</t>
  </si>
  <si>
    <t>2000000860</t>
  </si>
  <si>
    <t>C-8.60</t>
  </si>
  <si>
    <t>2000000900</t>
  </si>
  <si>
    <t>C-9</t>
  </si>
  <si>
    <t>2000000910</t>
  </si>
  <si>
    <t>C-9.10</t>
  </si>
  <si>
    <t>2000001050</t>
  </si>
  <si>
    <t>C-10.50</t>
  </si>
  <si>
    <t>2000001100</t>
  </si>
  <si>
    <t>C-11</t>
  </si>
  <si>
    <t>2000001110</t>
  </si>
  <si>
    <t>C-11.10</t>
  </si>
  <si>
    <t>2000001210</t>
  </si>
  <si>
    <t>C-12.10</t>
  </si>
  <si>
    <t>2000001400</t>
  </si>
  <si>
    <t>C-14</t>
  </si>
  <si>
    <t>2000001600</t>
  </si>
  <si>
    <t>C-16</t>
  </si>
  <si>
    <t>2000001610</t>
  </si>
  <si>
    <t>C-16.10</t>
  </si>
  <si>
    <t>2000001620</t>
  </si>
  <si>
    <t>C-16.20</t>
  </si>
  <si>
    <t>2000001700</t>
  </si>
  <si>
    <t>C-17</t>
  </si>
  <si>
    <t>2000001800</t>
  </si>
  <si>
    <t>C-18</t>
  </si>
  <si>
    <t>2000001900</t>
  </si>
  <si>
    <t>C-19</t>
  </si>
  <si>
    <t>2000002000</t>
  </si>
  <si>
    <t>C-20</t>
  </si>
  <si>
    <t>2000002100</t>
  </si>
  <si>
    <t>C-21</t>
  </si>
  <si>
    <t>2000002150</t>
  </si>
  <si>
    <t>C-21.50</t>
  </si>
  <si>
    <t>2000002200</t>
  </si>
  <si>
    <t>C-22</t>
  </si>
  <si>
    <t>2000002220</t>
  </si>
  <si>
    <t>C-22.20</t>
  </si>
  <si>
    <t>2000002240</t>
  </si>
  <si>
    <t>C-22.40</t>
  </si>
  <si>
    <t>2000002300</t>
  </si>
  <si>
    <t>C-23</t>
  </si>
  <si>
    <t>2000002400</t>
  </si>
  <si>
    <t>C-24</t>
  </si>
  <si>
    <t>2000002500</t>
  </si>
  <si>
    <t>C-25</t>
  </si>
  <si>
    <t>2000002600</t>
  </si>
  <si>
    <t>C-26</t>
  </si>
  <si>
    <t>2000002700</t>
  </si>
  <si>
    <t>C-27</t>
  </si>
  <si>
    <t>2000002900</t>
  </si>
  <si>
    <t>C-29</t>
  </si>
  <si>
    <t>2000002910</t>
  </si>
  <si>
    <t>C-29.10</t>
  </si>
  <si>
    <t>2000002920</t>
  </si>
  <si>
    <t>C-29.20</t>
  </si>
  <si>
    <t>2000002930</t>
  </si>
  <si>
    <t>C-29.30</t>
  </si>
  <si>
    <t>2000003000</t>
  </si>
  <si>
    <t>C-30</t>
  </si>
  <si>
    <t>2000003010</t>
  </si>
  <si>
    <t>C-30.10</t>
  </si>
  <si>
    <t>2000003100</t>
  </si>
  <si>
    <t>C-31</t>
  </si>
  <si>
    <t>2000003200</t>
  </si>
  <si>
    <t>C-32</t>
  </si>
  <si>
    <t>2000003210</t>
  </si>
  <si>
    <t>C-32.10</t>
  </si>
  <si>
    <t>2000003300</t>
  </si>
  <si>
    <t>C-33</t>
  </si>
  <si>
    <t>2000003400</t>
  </si>
  <si>
    <t>C-34</t>
  </si>
  <si>
    <t>2000003500</t>
  </si>
  <si>
    <t>C-35</t>
  </si>
  <si>
    <t>2000003600</t>
  </si>
  <si>
    <t>C-36</t>
  </si>
  <si>
    <t>2000003700</t>
  </si>
  <si>
    <t>C-37</t>
  </si>
  <si>
    <t>2000003800</t>
  </si>
  <si>
    <t>C-38</t>
  </si>
  <si>
    <t>2000003900</t>
  </si>
  <si>
    <t>C-39</t>
  </si>
  <si>
    <t>2000003910</t>
  </si>
  <si>
    <t>C-39.10</t>
  </si>
  <si>
    <t>2000004500</t>
  </si>
  <si>
    <t>C-45</t>
  </si>
  <si>
    <t>2000004510</t>
  </si>
  <si>
    <t>C-45.10</t>
  </si>
  <si>
    <t>2000004520</t>
  </si>
  <si>
    <t>C-45.20</t>
  </si>
  <si>
    <t>2000004530</t>
  </si>
  <si>
    <t>C-45.30</t>
  </si>
  <si>
    <t>2000004000</t>
  </si>
  <si>
    <t>C-40</t>
  </si>
  <si>
    <t>2000004100</t>
  </si>
  <si>
    <t>C-41</t>
  </si>
  <si>
    <t>2000004200</t>
  </si>
  <si>
    <t>C-42</t>
  </si>
  <si>
    <t>2000004300</t>
  </si>
  <si>
    <t>C-43</t>
  </si>
  <si>
    <t>2000004350</t>
  </si>
  <si>
    <t>C-43.50</t>
  </si>
  <si>
    <t>2000004400</t>
  </si>
  <si>
    <t>C-44</t>
  </si>
  <si>
    <t>2000004600</t>
  </si>
  <si>
    <t>C-46</t>
  </si>
  <si>
    <t>2000004700</t>
  </si>
  <si>
    <t>C-47</t>
  </si>
  <si>
    <t>2000004800</t>
  </si>
  <si>
    <t>C-48</t>
  </si>
  <si>
    <t>2000004900</t>
  </si>
  <si>
    <t>C-49</t>
  </si>
  <si>
    <t>2000005000</t>
  </si>
  <si>
    <t>C-50</t>
  </si>
  <si>
    <t>2000005100</t>
  </si>
  <si>
    <t>C-51</t>
  </si>
  <si>
    <t>2000005200</t>
  </si>
  <si>
    <t>C-52</t>
  </si>
  <si>
    <t>2000005210</t>
  </si>
  <si>
    <t>C-52.10</t>
  </si>
  <si>
    <t>2000005220</t>
  </si>
  <si>
    <t>C-52.20</t>
  </si>
  <si>
    <t>2000005300</t>
  </si>
  <si>
    <t>C-53</t>
  </si>
  <si>
    <t>2000005350</t>
  </si>
  <si>
    <t>C-53.50</t>
  </si>
  <si>
    <t>2000005360</t>
  </si>
  <si>
    <t>C-53.60</t>
  </si>
  <si>
    <t>2000005370</t>
  </si>
  <si>
    <t>C-53.70</t>
  </si>
  <si>
    <t>2000005380</t>
  </si>
  <si>
    <t>C-53.80</t>
  </si>
  <si>
    <t>2000005400</t>
  </si>
  <si>
    <t>C-54</t>
  </si>
  <si>
    <t>Show/Hide Filters by Clicking the +/- button at left</t>
  </si>
  <si>
    <t>2024-2026 Biennium - Detailed Capital Budget Actions By Project and Fund*</t>
  </si>
  <si>
    <t>*Note - Amounts above do not include the impact of budget vetoes.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</si>
</sst>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rgb="FF0070C0"/>
      <name val="Aptos Narrow"/>
      <family val="2"/>
      <scheme val="minor"/>
    </font>
    <font>
      <b/>
      <i/>
      <sz val="11"/>
      <color theme="1"/>
      <name val="Aptos Narrow"/>
      <family val="2"/>
      <scheme val="minor"/>
    </font>
    <font>
      <b/>
      <sz val="12"/>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0" fillId="0" borderId="0" xfId="0" quotePrefix="1"/>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vertical="top"/>
    </xf>
    <xf numFmtId="0" fontId="18" fillId="0" borderId="0" xfId="0" applyFont="1" applyAlignment="1">
      <alignment horizontal="center" vertical="top"/>
    </xf>
    <xf numFmtId="0" fontId="0" fillId="0" borderId="0" xfId="0" applyAlignment="1">
      <alignment horizontal="center" vertical="top" wrapText="1"/>
    </xf>
    <xf numFmtId="6" fontId="0" fillId="0" borderId="0" xfId="0" applyNumberFormat="1" applyAlignment="1">
      <alignment vertical="top"/>
    </xf>
    <xf numFmtId="6" fontId="16" fillId="0" borderId="0" xfId="0" applyNumberFormat="1" applyFont="1"/>
    <xf numFmtId="0" fontId="19" fillId="0" borderId="0" xfId="0" applyFont="1"/>
    <xf numFmtId="0" fontId="20"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0">
    <dxf>
      <numFmt numFmtId="10" formatCode="&quot;$&quot;#,##0_);[Red]\(&quot;$&quot;#,##0\)"/>
      <alignment vertical="top" textRotation="0" wrapText="0" indent="0" justifyLastLine="0" shrinkToFit="0" readingOrder="0"/>
    </dxf>
    <dxf>
      <numFmt numFmtId="10" formatCode="&quot;$&quot;#,##0_);[Red]\(&quot;$&quot;#,##0\)"/>
      <alignment vertical="top" textRotation="0" wrapText="0"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font>
        <strike val="0"/>
        <outline val="0"/>
        <shadow val="0"/>
        <u/>
        <vertAlign val="baseline"/>
        <sz val="11"/>
        <color rgb="FF0070C0"/>
        <name val="Aptos Narrow"/>
        <family val="2"/>
        <scheme val="minor"/>
      </font>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vertical="top" textRotation="0" wrapText="0" indent="0" justifyLastLine="0" shrinkToFit="0" readingOrder="0"/>
    </dxf>
    <dxf>
      <alignment horizontal="center" vertical="center" textRotation="0" wrapText="1" indent="0" justifyLastLine="0" shrinkToFit="0" readingOrder="0"/>
    </dxf>
    <dxf>
      <border>
        <left style="thin">
          <color theme="6"/>
        </left>
      </border>
    </dxf>
    <dxf>
      <border>
        <left style="thin">
          <color theme="6"/>
        </left>
      </border>
    </dxf>
    <dxf>
      <fill>
        <patternFill>
          <bgColor rgb="FFEFF5F0"/>
        </patternFill>
      </fill>
      <border>
        <top style="thin">
          <color theme="0" tint="-0.24994659260841701"/>
        </top>
        <bottom style="thin">
          <color theme="0" tint="-0.24994659260841701"/>
        </bottom>
        <horizontal style="thin">
          <color theme="0" tint="-0.24994659260841701"/>
        </horizontal>
      </border>
    </dxf>
    <dxf>
      <border>
        <top style="thin">
          <color theme="0" tint="-0.24994659260841701"/>
        </top>
        <bottom style="thin">
          <color theme="0" tint="-0.24994659260841701"/>
        </bottom>
        <horizontal style="thin">
          <color theme="0" tint="-0.24994659260841701"/>
        </horizontal>
      </border>
    </dxf>
    <dxf>
      <font>
        <b/>
        <color theme="1"/>
      </font>
    </dxf>
    <dxf>
      <font>
        <b/>
        <color theme="1"/>
      </font>
    </dxf>
    <dxf>
      <font>
        <b/>
        <color theme="1"/>
      </font>
      <border>
        <top style="double">
          <color theme="6"/>
        </top>
      </border>
    </dxf>
    <dxf>
      <font>
        <b/>
        <i val="0"/>
        <color theme="0"/>
      </font>
      <fill>
        <patternFill patternType="solid">
          <fgColor theme="6"/>
          <bgColor theme="9" tint="-0.24994659260841701"/>
        </patternFill>
      </fill>
      <border>
        <vertical style="medium">
          <color theme="0"/>
        </vertical>
      </border>
    </dxf>
    <dxf>
      <font>
        <color theme="1"/>
      </font>
      <border>
        <left style="thin">
          <color theme="6"/>
        </left>
        <right style="thin">
          <color theme="6"/>
        </right>
        <top style="thin">
          <color theme="6"/>
        </top>
        <bottom style="thin">
          <color theme="6"/>
        </bottom>
        <vertical style="thin">
          <color theme="0" tint="-0.24994659260841701"/>
        </vertical>
        <horizontal style="thin">
          <color theme="0" tint="-0.24994659260841701"/>
        </horizontal>
      </border>
    </dxf>
    <dxf>
      <font>
        <b/>
        <color theme="1"/>
      </font>
      <border>
        <bottom style="thin">
          <color theme="6"/>
        </bottom>
        <vertical/>
        <horizontal/>
      </border>
    </dxf>
    <dxf>
      <font>
        <sz val="10"/>
        <color theme="1"/>
      </font>
      <border>
        <left style="thin">
          <color theme="6"/>
        </left>
        <right style="thin">
          <color theme="6"/>
        </right>
        <top style="thin">
          <color theme="6"/>
        </top>
        <bottom style="thin">
          <color theme="6"/>
        </bottom>
        <vertical/>
        <horizontal/>
      </border>
    </dxf>
  </dxfs>
  <tableStyles count="2" defaultTableStyle="TableStyleMedium2" defaultPivotStyle="PivotStyleLight16">
    <tableStyle name="SlicerStyleDark3 2" pivot="0" table="0" count="10" xr9:uid="{27B01549-6088-4E61-ACFC-3C1B8C273AE3}">
      <tableStyleElement type="wholeTable" dxfId="39"/>
      <tableStyleElement type="headerRow" dxfId="38"/>
    </tableStyle>
    <tableStyle name="TableStyleLight11 2" pivot="0" count="9" xr9:uid="{3E12F8CE-C844-4328-A24A-D2B205B073A8}">
      <tableStyleElement type="wholeTable" dxfId="37"/>
      <tableStyleElement type="headerRow" dxfId="36"/>
      <tableStyleElement type="totalRow" dxfId="35"/>
      <tableStyleElement type="firstColumn" dxfId="34"/>
      <tableStyleElement type="lastColumn" dxfId="33"/>
      <tableStyleElement type="firstRowStripe" dxfId="32"/>
      <tableStyleElement type="secondRowStripe" dxfId="31"/>
      <tableStyleElement type="firstColumnStripe" dxfId="30"/>
      <tableStyleElement type="secondColumnStripe" dxfId="2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patternFill>
          </fill>
          <border>
            <left style="thin">
              <color theme="6"/>
            </left>
            <right style="thin">
              <color theme="6"/>
            </right>
            <top style="thin">
              <color theme="6"/>
            </top>
            <bottom style="thin">
              <color theme="6"/>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3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2.xml"/><Relationship Id="rId7" Type="http://schemas.microsoft.com/office/2007/relationships/slicerCache" Target="slicerCaches/slicerCache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theme" Target="theme/theme1.xml"/><Relationship Id="rId5" Type="http://schemas.microsoft.com/office/2007/relationships/slicerCache" Target="slicerCaches/slicerCache1.xml"/><Relationship Id="rId15" Type="http://schemas.openxmlformats.org/officeDocument/2006/relationships/customXml" Target="../customXml/item1.xml"/><Relationship Id="rId10" Type="http://schemas.microsoft.com/office/2007/relationships/slicerCache" Target="slicerCaches/slicerCache6.xml"/><Relationship Id="rId4" Type="http://schemas.openxmlformats.org/officeDocument/2006/relationships/externalLink" Target="externalLinks/externalLink3.xml"/><Relationship Id="rId9" Type="http://schemas.microsoft.com/office/2007/relationships/slicerCache" Target="slicerCaches/slicerCache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xdr:colOff>
      <xdr:row>0</xdr:row>
      <xdr:rowOff>38100</xdr:rowOff>
    </xdr:from>
    <xdr:to>
      <xdr:col>5</xdr:col>
      <xdr:colOff>695325</xdr:colOff>
      <xdr:row>14</xdr:row>
      <xdr:rowOff>77724</xdr:rowOff>
    </xdr:to>
    <mc:AlternateContent xmlns:mc="http://schemas.openxmlformats.org/markup-compatibility/2006" xmlns:sle15="http://schemas.microsoft.com/office/drawing/2012/slicer">
      <mc:Choice Requires="sle15">
        <xdr:graphicFrame macro="">
          <xdr:nvGraphicFramePr>
            <xdr:cNvPr id="2" name="Secretarial Area">
              <a:extLst>
                <a:ext uri="{FF2B5EF4-FFF2-40B4-BE49-F238E27FC236}">
                  <a16:creationId xmlns:a16="http://schemas.microsoft.com/office/drawing/2014/main" id="{8CE9F8D7-E16B-434A-F05A-57939909442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71450" y="38100"/>
              <a:ext cx="1828800" cy="270662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5</xdr:col>
      <xdr:colOff>739775</xdr:colOff>
      <xdr:row>0</xdr:row>
      <xdr:rowOff>38100</xdr:rowOff>
    </xdr:from>
    <xdr:to>
      <xdr:col>16</xdr:col>
      <xdr:colOff>149225</xdr:colOff>
      <xdr:row>14</xdr:row>
      <xdr:rowOff>77724</xdr:rowOff>
    </xdr:to>
    <mc:AlternateContent xmlns:mc="http://schemas.openxmlformats.org/markup-compatibility/2006" xmlns:sle15="http://schemas.microsoft.com/office/drawing/2012/slicer">
      <mc:Choice Requires="sle15">
        <xdr:graphicFrame macro="">
          <xdr:nvGraphicFramePr>
            <xdr:cNvPr id="3" name="Agency">
              <a:extLst>
                <a:ext uri="{FF2B5EF4-FFF2-40B4-BE49-F238E27FC236}">
                  <a16:creationId xmlns:a16="http://schemas.microsoft.com/office/drawing/2014/main" id="{02A9BE32-F35E-3A68-E79A-B67561A9AA5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2044700" y="38100"/>
              <a:ext cx="3562350" cy="270662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16</xdr:col>
      <xdr:colOff>193675</xdr:colOff>
      <xdr:row>0</xdr:row>
      <xdr:rowOff>38100</xdr:rowOff>
    </xdr:from>
    <xdr:to>
      <xdr:col>22</xdr:col>
      <xdr:colOff>800100</xdr:colOff>
      <xdr:row>14</xdr:row>
      <xdr:rowOff>76200</xdr:rowOff>
    </xdr:to>
    <mc:AlternateContent xmlns:mc="http://schemas.openxmlformats.org/markup-compatibility/2006">
      <mc:Choice xmlns:sle15="http://schemas.microsoft.com/office/drawing/2012/slicer" Requires="sle15">
        <xdr:graphicFrame macro="">
          <xdr:nvGraphicFramePr>
            <xdr:cNvPr id="4" name="Project">
              <a:extLst>
                <a:ext uri="{FF2B5EF4-FFF2-40B4-BE49-F238E27FC236}">
                  <a16:creationId xmlns:a16="http://schemas.microsoft.com/office/drawing/2014/main" id="{5B7A69F0-11A8-8CB4-82E4-A0813B8BBBA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roject"/>
            </a:graphicData>
          </a:graphic>
        </xdr:graphicFrame>
      </mc:Choice>
      <mc:Fallback>
        <xdr:sp macro="" textlink="">
          <xdr:nvSpPr>
            <xdr:cNvPr id="0" name=""/>
            <xdr:cNvSpPr>
              <a:spLocks noTextEdit="1"/>
            </xdr:cNvSpPr>
          </xdr:nvSpPr>
          <xdr:spPr>
            <a:xfrm>
              <a:off x="5651500" y="38100"/>
              <a:ext cx="3063875" cy="2705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22</xdr:col>
      <xdr:colOff>838200</xdr:colOff>
      <xdr:row>7</xdr:row>
      <xdr:rowOff>128587</xdr:rowOff>
    </xdr:from>
    <xdr:to>
      <xdr:col>26</xdr:col>
      <xdr:colOff>466045</xdr:colOff>
      <xdr:row>11</xdr:row>
      <xdr:rowOff>33337</xdr:rowOff>
    </xdr:to>
    <mc:AlternateContent xmlns:mc="http://schemas.openxmlformats.org/markup-compatibility/2006">
      <mc:Choice xmlns:sle15="http://schemas.microsoft.com/office/drawing/2012/slicer" Requires="sle15">
        <xdr:graphicFrame macro="">
          <xdr:nvGraphicFramePr>
            <xdr:cNvPr id="6" name="Bill / Chapter">
              <a:extLst>
                <a:ext uri="{FF2B5EF4-FFF2-40B4-BE49-F238E27FC236}">
                  <a16:creationId xmlns:a16="http://schemas.microsoft.com/office/drawing/2014/main" id="{434FF9D0-5B7E-A45E-1C69-2EC75706B071}"/>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Bill / Chapter"/>
            </a:graphicData>
          </a:graphic>
        </xdr:graphicFrame>
      </mc:Choice>
      <mc:Fallback>
        <xdr:sp macro="" textlink="">
          <xdr:nvSpPr>
            <xdr:cNvPr id="0" name=""/>
            <xdr:cNvSpPr>
              <a:spLocks noTextEdit="1"/>
            </xdr:cNvSpPr>
          </xdr:nvSpPr>
          <xdr:spPr>
            <a:xfrm>
              <a:off x="8753475" y="1462087"/>
              <a:ext cx="3761695" cy="6667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22</xdr:col>
      <xdr:colOff>838200</xdr:colOff>
      <xdr:row>0</xdr:row>
      <xdr:rowOff>38100</xdr:rowOff>
    </xdr:from>
    <xdr:to>
      <xdr:col>26</xdr:col>
      <xdr:colOff>466725</xdr:colOff>
      <xdr:row>7</xdr:row>
      <xdr:rowOff>114300</xdr:rowOff>
    </xdr:to>
    <mc:AlternateContent xmlns:mc="http://schemas.openxmlformats.org/markup-compatibility/2006">
      <mc:Choice xmlns:sle15="http://schemas.microsoft.com/office/drawing/2012/slicer" Requires="sle15">
        <xdr:graphicFrame macro="">
          <xdr:nvGraphicFramePr>
            <xdr:cNvPr id="7" name="Fund Group">
              <a:extLst>
                <a:ext uri="{FF2B5EF4-FFF2-40B4-BE49-F238E27FC236}">
                  <a16:creationId xmlns:a16="http://schemas.microsoft.com/office/drawing/2014/main" id="{7F5C34B3-97BC-EF62-5910-9E5669EFE3F2}"/>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und Group"/>
            </a:graphicData>
          </a:graphic>
        </xdr:graphicFrame>
      </mc:Choice>
      <mc:Fallback>
        <xdr:sp macro="" textlink="">
          <xdr:nvSpPr>
            <xdr:cNvPr id="0" name=""/>
            <xdr:cNvSpPr>
              <a:spLocks noTextEdit="1"/>
            </xdr:cNvSpPr>
          </xdr:nvSpPr>
          <xdr:spPr>
            <a:xfrm>
              <a:off x="8753475" y="38100"/>
              <a:ext cx="3762375" cy="14097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22</xdr:col>
      <xdr:colOff>838200</xdr:colOff>
      <xdr:row>11</xdr:row>
      <xdr:rowOff>47625</xdr:rowOff>
    </xdr:from>
    <xdr:to>
      <xdr:col>26</xdr:col>
      <xdr:colOff>466724</xdr:colOff>
      <xdr:row>14</xdr:row>
      <xdr:rowOff>66675</xdr:rowOff>
    </xdr:to>
    <mc:AlternateContent xmlns:mc="http://schemas.openxmlformats.org/markup-compatibility/2006">
      <mc:Choice xmlns:sle15="http://schemas.microsoft.com/office/drawing/2012/slicer" Requires="sle15">
        <xdr:graphicFrame macro="">
          <xdr:nvGraphicFramePr>
            <xdr:cNvPr id="8" name="Type">
              <a:extLst>
                <a:ext uri="{FF2B5EF4-FFF2-40B4-BE49-F238E27FC236}">
                  <a16:creationId xmlns:a16="http://schemas.microsoft.com/office/drawing/2014/main" id="{36A868BD-324C-4A8B-2D21-7BAC30ED3092}"/>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dr:sp macro="" textlink="">
          <xdr:nvSpPr>
            <xdr:cNvPr id="0" name=""/>
            <xdr:cNvSpPr>
              <a:spLocks noTextEdit="1"/>
            </xdr:cNvSpPr>
          </xdr:nvSpPr>
          <xdr:spPr>
            <a:xfrm>
              <a:off x="8753475" y="2143125"/>
              <a:ext cx="3762374" cy="5905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26</xdr:col>
      <xdr:colOff>495300</xdr:colOff>
      <xdr:row>0</xdr:row>
      <xdr:rowOff>161925</xdr:rowOff>
    </xdr:from>
    <xdr:to>
      <xdr:col>28</xdr:col>
      <xdr:colOff>66676</xdr:colOff>
      <xdr:row>14</xdr:row>
      <xdr:rowOff>114300</xdr:rowOff>
    </xdr:to>
    <xdr:sp macro="" textlink="">
      <xdr:nvSpPr>
        <xdr:cNvPr id="5" name="TextBox 4">
          <a:extLst>
            <a:ext uri="{FF2B5EF4-FFF2-40B4-BE49-F238E27FC236}">
              <a16:creationId xmlns:a16="http://schemas.microsoft.com/office/drawing/2014/main" id="{A22088B3-1AA2-458B-87B1-084C5899B74F}"/>
            </a:ext>
          </a:extLst>
        </xdr:cNvPr>
        <xdr:cNvSpPr txBox="1"/>
      </xdr:nvSpPr>
      <xdr:spPr>
        <a:xfrm>
          <a:off x="12544425" y="161925"/>
          <a:ext cx="1514476" cy="261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Filter data using</a:t>
          </a:r>
          <a:r>
            <a:rPr lang="en-US" sz="1100" i="1" baseline="0"/>
            <a:t> boxes at left. Additional filtering can be accomplished using the dropdown selections in the column headers below.</a:t>
          </a:r>
        </a:p>
        <a:p>
          <a:endParaRPr lang="en-US" sz="1100" i="1" baseline="0"/>
        </a:p>
        <a:p>
          <a:r>
            <a:rPr lang="en-US" sz="1100" i="1" baseline="0"/>
            <a:t>Filtering can also be accomplished by selecting the dropdown button on any column header.</a:t>
          </a:r>
          <a:endParaRPr lang="en-US" sz="1100" i="1"/>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vgov.sharepoint.com/sites/TM-DPB-FinancialReporting/Shared%20Documents/Other%20Reports/NGF%20Data/NGF%20Data.xlsx" TargetMode="External"/><Relationship Id="rId1" Type="http://schemas.openxmlformats.org/officeDocument/2006/relationships/externalLinkPath" Target="/sites/TM-DPB-FinancialReporting/Shared%20Documents/Other%20Reports/NGF%20Data/NGF%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TM-DPB-DPBBudgetOperations/Shared%20Documents/Year%20End%20Balances/2023%20Session/2022%20Year%20End%20GF%20Balanc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covgov.sharepoint.com/sites/TM-DPB-DPBBudgetOperations/Shared%20Documents/Year%20End%20Balances/2026%20Session/GF%20Operating%20Balances/Reports/2025_GF_Year_End_Balances_Reporting.xlsx" TargetMode="External"/><Relationship Id="rId1" Type="http://schemas.openxmlformats.org/officeDocument/2006/relationships/externalLinkPath" Target="/sites/TM-DPB-DPBBudgetOperations/Shared%20Documents/Year%20End%20Balances/2026%20Session/GF%20Operating%20Balances/Reports/2025_GF_Year_End_Balances_Rep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GF Trends"/>
      <sheetName val="NGF Trends Chart"/>
      <sheetName val="NGF_Trend_Data"/>
      <sheetName val="HelperTables"/>
      <sheetName val="RenameCol"/>
      <sheetName val="FY Type"/>
    </sheetNames>
    <sheetDataSet>
      <sheetData sheetId="0" refreshError="1"/>
      <sheetData sheetId="1" refreshError="1"/>
      <sheetData sheetId="2" refreshError="1"/>
      <sheetData sheetId="3">
        <row r="3">
          <cell r="F3" t="str">
            <v>Mutiple Agencies</v>
          </cell>
          <cell r="H3" t="str">
            <v>Mutiple Funds</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End GF Balances"/>
      <sheetName val="Initial Review Instructions"/>
      <sheetName val="Discretionary Recomm Instruc"/>
      <sheetName val="Previous Year"/>
      <sheetName val="Higher Ed Data Input"/>
      <sheetName val="Cardinal Data Input"/>
      <sheetName val="Input Data Combined"/>
      <sheetName val="Agencies"/>
      <sheetName val="Programs"/>
      <sheetName val="Lookup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c Area Summary"/>
      <sheetName val="All Balances"/>
      <sheetName val="ATL_Balances"/>
      <sheetName val="Combined Merge Info"/>
      <sheetName val="Combined Merge Discretionary"/>
      <sheetName val="Merge Total Placeholder"/>
      <sheetName val="History of GF Balances"/>
      <sheetName val="FiscalYears"/>
      <sheetName val="Items"/>
      <sheetName val="Agencies"/>
      <sheetName val="Programs"/>
    </sheetNames>
    <sheetDataSet>
      <sheetData sheetId="0">
        <row r="20">
          <cell r="B20" t="str">
            <v>GF</v>
          </cell>
        </row>
        <row r="22">
          <cell r="B22" t="str">
            <v>NO</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retarial_Area" xr10:uid="{D165E926-0FE9-4E31-9AB4-4C37AD2B1A3F}" sourceName="Secretarial Area">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6B24525E-4015-4AD1-A9BD-01000BAF5C16}" sourceName="Agency">
  <extLst>
    <x:ext xmlns:x15="http://schemas.microsoft.com/office/spreadsheetml/2010/11/main" uri="{2F2917AC-EB37-4324-AD4E-5DD8C200BD13}">
      <x15:tableSlicerCache tableId="2" column="5"/>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 xr10:uid="{0A70F556-3FFF-45B3-88C7-AEDE4F6A6272}" sourceName="Project">
  <extLst>
    <x:ext xmlns:x15="http://schemas.microsoft.com/office/spreadsheetml/2010/11/main" uri="{2F2917AC-EB37-4324-AD4E-5DD8C200BD13}">
      <x15:tableSlicerCache tableId="2" column="9"/>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ll___Chapter" xr10:uid="{ACEC6107-E010-497D-9AB0-BCAC551D65F0}" sourceName="Bill / Chapter">
  <extLst>
    <x:ext xmlns:x15="http://schemas.microsoft.com/office/spreadsheetml/2010/11/main" uri="{2F2917AC-EB37-4324-AD4E-5DD8C200BD13}">
      <x15:tableSlicerCache tableId="2" column="19"/>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_Group" xr10:uid="{DD5D2496-631E-42E2-BD87-0657DDF7185A}" sourceName="Fund Group">
  <extLst>
    <x:ext xmlns:x15="http://schemas.microsoft.com/office/spreadsheetml/2010/11/main" uri="{2F2917AC-EB37-4324-AD4E-5DD8C200BD13}">
      <x15:tableSlicerCache tableId="2" column="1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14F8B35F-BF3F-4DD0-84F3-CB0D6F83DCAB}" sourceName="Type">
  <extLst>
    <x:ext xmlns:x15="http://schemas.microsoft.com/office/spreadsheetml/2010/11/main" uri="{2F2917AC-EB37-4324-AD4E-5DD8C200BD13}">
      <x15:tableSlicerCache tableId="2" column="2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retarial Area" xr10:uid="{17BD4A0F-C81C-4BF1-9231-CFB1DF1DCF0E}" cache="Slicer_Secretarial_Area" caption="Secretarial Area" style="SlicerStyleDark3 2" lockedPosition="1" rowHeight="228600"/>
  <slicer name="Agency" xr10:uid="{13DAE771-7295-43FF-A9C7-266F08DCD9AE}" cache="Slicer_Agency" caption="Agency" columnCount="2" style="SlicerStyleDark3 2" lockedPosition="1" rowHeight="228600"/>
  <slicer name="Project" xr10:uid="{1E4B1C77-D6FB-40B7-868F-85EA77EADCB3}" cache="Slicer_Project" caption="Project" style="SlicerStyleDark3 2" lockedPosition="1" rowHeight="228600"/>
  <slicer name="Bill / Chapter" xr10:uid="{41AF8C63-8948-45D0-8B17-C082E3958F47}" cache="Slicer_Bill___Chapter" caption="Bill / Chapter" columnCount="2" style="SlicerStyleDark3 2" lockedPosition="1" rowHeight="228600"/>
  <slicer name="Fund Group" xr10:uid="{0EF29EB9-B93A-462D-9336-A0BE88AC1CF8}" cache="Slicer_Fund_Group" caption="Fund Group" columnCount="2" style="SlicerStyleDark3 2" lockedPosition="1" rowHeight="228600"/>
  <slicer name="Type" xr10:uid="{0A3A0BB7-6FAF-4F26-9A61-67458F4580F2}" cache="Slicer_Type" caption="Type" columnCount="2" style="SlicerStyleDark3 2" lockedPosition="1"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E2001D-731C-47E1-B1B5-50507CEBAD13}" name="Tbl_CapDetails_ByFund" displayName="Tbl_CapDetails_ByFund" ref="B19:AB209" totalsRowShown="0" headerRowDxfId="28" dataDxfId="27">
  <autoFilter ref="B19:AB209" xr:uid="{28E2001D-731C-47E1-B1B5-50507CEBAD13}"/>
  <sortState xmlns:xlrd2="http://schemas.microsoft.com/office/spreadsheetml/2017/richdata2" ref="B20:AB209">
    <sortCondition ref="C20:C209"/>
    <sortCondition ref="G20:G209"/>
    <sortCondition ref="H20:H209"/>
    <sortCondition ref="T20:T209"/>
    <sortCondition ref="V20:V209"/>
    <sortCondition ref="X20:X209"/>
    <sortCondition ref="Z20:Z209"/>
  </sortState>
  <tableColumns count="27">
    <tableColumn id="1" xr3:uid="{CC24C8EF-A96B-41EA-81B1-A5DD31929578}" name="Secretarial Area" dataDxfId="26"/>
    <tableColumn id="2" xr3:uid="{2EA8A06F-8B56-48F3-8AF3-74C4079766CA}" name="Sec Area Sort" dataDxfId="25"/>
    <tableColumn id="3" xr3:uid="{A866850F-617E-4A55-956D-F4E1169489A0}" name="Agency Code" dataDxfId="24"/>
    <tableColumn id="4" xr3:uid="{6D199ACB-14F6-4DBE-9158-C30A8883B0F8}" name="Agency Name" dataDxfId="23"/>
    <tableColumn id="5" xr3:uid="{C4BA80F2-4522-4F80-8021-8C318A7D9B4B}" name="Agency" dataDxfId="22"/>
    <tableColumn id="6" xr3:uid="{96A5C71A-6A82-4082-8B4A-52A8547CFD5B}" name="Agy Sort" dataDxfId="21"/>
    <tableColumn id="26" xr3:uid="{0FBE5DF6-DC68-4287-B88D-B0DC92A58B2C}" name="Item Sort" dataDxfId="20"/>
    <tableColumn id="27" xr3:uid="{8B6A99C2-6227-4DB4-950C-9E6E69FEA782}" name="Item Value" dataDxfId="19"/>
    <tableColumn id="28" xr3:uid="{AA047E7F-77B0-4B96-A35C-06616716CFB1}" name="Item" dataDxfId="18">
      <calculatedColumnFormula>IF(ISBLANK(Tbl_CapDetails_ByFund[[#This Row],[Item Value]]),"",HYPERLINK("https://budget.lis.virginia.gov/item/2025/1/HB1600/Chapter/2/"&amp;Tbl_CapDetails_ByFund[[#This Row],[Item Value]],Tbl_CapDetails_ByFund[[#This Row],[Item Value]]))</calculatedColumnFormula>
    </tableColumn>
    <tableColumn id="7" xr3:uid="{5720E17D-80D4-428E-9644-1CC1DBE2F569}" name="Project Code" dataDxfId="17"/>
    <tableColumn id="8" xr3:uid="{365A2F5E-1692-44B7-B04E-DBE55597FB5E}" name="Project Title" dataDxfId="16"/>
    <tableColumn id="9" xr3:uid="{68D63FA1-793B-4DFB-A31B-5C73E842F346}" name="Project" dataDxfId="15"/>
    <tableColumn id="10" xr3:uid="{D24BFACA-D6BF-4C69-9F10-03DE811E46FC}" name="GF / NGF" dataDxfId="14"/>
    <tableColumn id="11" xr3:uid="{F3F185EB-8CB9-428B-BF5E-E2E1B43F11C6}" name="Fund Group Code" dataDxfId="13"/>
    <tableColumn id="12" xr3:uid="{1682B79A-B27C-432D-A4E0-8E137943A8F9}" name="Fund Group Name" dataDxfId="12"/>
    <tableColumn id="13" xr3:uid="{78609B25-C99F-4E53-9F0A-7A11E06122F9}" name="Fund Group" dataDxfId="11"/>
    <tableColumn id="14" xr3:uid="{DF50157D-BDA9-4915-8E54-C2FBB389EAA3}" name="Fund Code" dataDxfId="10"/>
    <tableColumn id="15" xr3:uid="{26021B44-9F11-4171-B16E-7CE6680D7474}" name="Fund Name" dataDxfId="9"/>
    <tableColumn id="16" xr3:uid="{235EF953-5BA9-43C5-8B7B-0FD74F946B42}" name="Fund" dataDxfId="8"/>
    <tableColumn id="17" xr3:uid="{27465E42-A965-44D8-B256-7A88CA6EF3AC}" name="Budget Round" dataDxfId="7"/>
    <tableColumn id="18" xr3:uid="{B6B5EFEE-739E-4E77-85F9-F3D1957BFF7F}" name="Budget Round Sort" dataDxfId="6"/>
    <tableColumn id="19" xr3:uid="{4BDC3B1B-B161-4E6C-8DF3-C8AA6EE0917D}" name="Bill / Chapter" dataDxfId="5"/>
    <tableColumn id="21" xr3:uid="{40045B02-3C30-4F2F-B9AC-3BEAA85EA0D9}" name="Type Sort" dataDxfId="4"/>
    <tableColumn id="22" xr3:uid="{A6FFBDC0-93E8-4816-8593-0F83A480F223}" name="Type" dataDxfId="3"/>
    <tableColumn id="23" xr3:uid="{A23047FB-6058-485D-B201-99F6882EC87B}" name="Title" dataDxfId="2"/>
    <tableColumn id="24" xr3:uid="{831B4078-99C4-431C-BD46-275F303112EF}" name="FY 2025" dataDxfId="1"/>
    <tableColumn id="25" xr3:uid="{4C103BC9-BE39-45FE-84AE-471D7C724F5F}" name="FY 2026" dataDxfId="0"/>
  </tableColumns>
  <tableStyleInfo name="TableStyleLight1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E4A4-4FA8-43F4-9EEC-4E33FCB946CF}">
  <dimension ref="B1:AB212"/>
  <sheetViews>
    <sheetView showGridLines="0" tabSelected="1" workbookViewId="0">
      <pane ySplit="19" topLeftCell="A20" activePane="bottomLeft" state="frozen"/>
      <selection pane="bottomLeft" activeCell="B17" sqref="B17"/>
    </sheetView>
  </sheetViews>
  <sheetFormatPr defaultColWidth="0" defaultRowHeight="15" zeroHeight="1" outlineLevelRow="1" outlineLevelCol="1" x14ac:dyDescent="0.25"/>
  <cols>
    <col min="1" max="1" width="2" customWidth="1"/>
    <col min="2" max="2" width="17.5703125" customWidth="1"/>
    <col min="3" max="3" width="15.140625" hidden="1" customWidth="1"/>
    <col min="4" max="4" width="10.42578125" hidden="1" customWidth="1" outlineLevel="1"/>
    <col min="5" max="5" width="25.28515625" hidden="1" customWidth="1" outlineLevel="1"/>
    <col min="6" max="6" width="25.28515625" customWidth="1" collapsed="1"/>
    <col min="7" max="8" width="10.5703125" hidden="1" customWidth="1"/>
    <col min="9" max="9" width="15.140625" hidden="1" customWidth="1"/>
    <col min="10" max="10" width="9.85546875" customWidth="1"/>
    <col min="11" max="11" width="10.5703125" hidden="1" customWidth="1" outlineLevel="1"/>
    <col min="12" max="12" width="27.140625" hidden="1" customWidth="1" outlineLevel="1"/>
    <col min="13" max="13" width="27.140625" customWidth="1" collapsed="1"/>
    <col min="14" max="14" width="7.85546875" hidden="1" customWidth="1"/>
    <col min="15" max="15" width="11.42578125" hidden="1" customWidth="1"/>
    <col min="16" max="16" width="13.5703125" hidden="1" customWidth="1"/>
    <col min="17" max="17" width="16" customWidth="1"/>
    <col min="18" max="18" width="9.85546875" hidden="1" customWidth="1" outlineLevel="1"/>
    <col min="19" max="19" width="21.42578125" hidden="1" customWidth="1" outlineLevel="1"/>
    <col min="20" max="20" width="20.85546875" customWidth="1" collapsed="1"/>
    <col min="21" max="21" width="11.42578125" hidden="1" customWidth="1"/>
    <col min="22" max="22" width="12.85546875" hidden="1" customWidth="1"/>
    <col min="23" max="23" width="15.42578125" customWidth="1"/>
    <col min="24" max="24" width="11.7109375" hidden="1" customWidth="1"/>
    <col min="25" max="25" width="17" customWidth="1"/>
    <col min="26" max="26" width="29.5703125" customWidth="1"/>
    <col min="27" max="28" width="14.5703125" bestFit="1" customWidth="1"/>
    <col min="29" max="29" width="3.42578125" customWidth="1"/>
    <col min="30" max="30" width="0" hidden="1" customWidth="1"/>
  </cols>
  <sheetData>
    <row r="1" spans="2:28" outlineLevel="1" x14ac:dyDescent="0.25"/>
    <row r="2" spans="2:28" outlineLevel="1" x14ac:dyDescent="0.25"/>
    <row r="3" spans="2:28" outlineLevel="1" x14ac:dyDescent="0.25"/>
    <row r="4" spans="2:28" outlineLevel="1" x14ac:dyDescent="0.25"/>
    <row r="5" spans="2:28" outlineLevel="1" x14ac:dyDescent="0.25"/>
    <row r="6" spans="2:28" outlineLevel="1" x14ac:dyDescent="0.25"/>
    <row r="7" spans="2:28" outlineLevel="1" x14ac:dyDescent="0.25"/>
    <row r="8" spans="2:28" outlineLevel="1" x14ac:dyDescent="0.25"/>
    <row r="9" spans="2:28" outlineLevel="1" x14ac:dyDescent="0.25"/>
    <row r="10" spans="2:28" outlineLevel="1" x14ac:dyDescent="0.25"/>
    <row r="11" spans="2:28" outlineLevel="1" x14ac:dyDescent="0.25"/>
    <row r="12" spans="2:28" outlineLevel="1" x14ac:dyDescent="0.25"/>
    <row r="13" spans="2:28" outlineLevel="1" x14ac:dyDescent="0.25"/>
    <row r="14" spans="2:28" outlineLevel="1" x14ac:dyDescent="0.25">
      <c r="J14" s="1"/>
      <c r="AA14" s="8"/>
      <c r="AB14" s="8"/>
    </row>
    <row r="15" spans="2:28" outlineLevel="1" x14ac:dyDescent="0.25">
      <c r="AA15" s="8"/>
      <c r="AB15" s="8"/>
    </row>
    <row r="16" spans="2:28" x14ac:dyDescent="0.25">
      <c r="B16" s="9" t="s">
        <v>654</v>
      </c>
    </row>
    <row r="17" spans="2:28" x14ac:dyDescent="0.25"/>
    <row r="18" spans="2:28" ht="15.75" x14ac:dyDescent="0.25">
      <c r="B18" s="10" t="s">
        <v>655</v>
      </c>
      <c r="AA18" s="8">
        <f>SUBTOTAL(109,Tbl_CapDetails_ByFund[FY 2025])</f>
        <v>3352259698</v>
      </c>
      <c r="AB18" s="8">
        <f>SUBTOTAL(109,Tbl_CapDetails_ByFund[FY 2026])</f>
        <v>1347065051</v>
      </c>
    </row>
    <row r="19" spans="2:28" ht="36.75" customHeight="1" x14ac:dyDescent="0.25">
      <c r="B19" s="3" t="s">
        <v>486</v>
      </c>
      <c r="C19" s="3" t="s">
        <v>298</v>
      </c>
      <c r="D19" s="3" t="s">
        <v>0</v>
      </c>
      <c r="E19" s="3" t="s">
        <v>1</v>
      </c>
      <c r="F19" s="3" t="s">
        <v>289</v>
      </c>
      <c r="G19" s="3" t="s">
        <v>299</v>
      </c>
      <c r="H19" s="3" t="s">
        <v>484</v>
      </c>
      <c r="I19" s="3" t="s">
        <v>481</v>
      </c>
      <c r="J19" s="3" t="s">
        <v>485</v>
      </c>
      <c r="K19" s="3" t="s">
        <v>482</v>
      </c>
      <c r="L19" s="3" t="s">
        <v>483</v>
      </c>
      <c r="M19" s="3" t="s">
        <v>290</v>
      </c>
      <c r="N19" s="3" t="s">
        <v>487</v>
      </c>
      <c r="O19" s="3" t="s">
        <v>4</v>
      </c>
      <c r="P19" s="3" t="s">
        <v>5</v>
      </c>
      <c r="Q19" s="3" t="s">
        <v>292</v>
      </c>
      <c r="R19" s="3" t="s">
        <v>2</v>
      </c>
      <c r="S19" s="3" t="s">
        <v>3</v>
      </c>
      <c r="T19" s="3" t="s">
        <v>293</v>
      </c>
      <c r="U19" s="3" t="s">
        <v>6</v>
      </c>
      <c r="V19" s="3" t="s">
        <v>295</v>
      </c>
      <c r="W19" s="3" t="s">
        <v>296</v>
      </c>
      <c r="X19" s="3" t="s">
        <v>297</v>
      </c>
      <c r="Y19" s="3" t="s">
        <v>294</v>
      </c>
      <c r="Z19" s="3" t="s">
        <v>291</v>
      </c>
      <c r="AA19" s="3" t="s">
        <v>287</v>
      </c>
      <c r="AB19" s="3" t="s">
        <v>288</v>
      </c>
    </row>
    <row r="20" spans="2:28" ht="30" x14ac:dyDescent="0.25">
      <c r="B20" s="2" t="s">
        <v>55</v>
      </c>
      <c r="C20" s="4">
        <v>4</v>
      </c>
      <c r="D20" s="4">
        <v>194</v>
      </c>
      <c r="E20" s="2" t="s">
        <v>56</v>
      </c>
      <c r="F20" s="2" t="s">
        <v>300</v>
      </c>
      <c r="G20" s="4" t="s">
        <v>301</v>
      </c>
      <c r="H20" s="4" t="s">
        <v>488</v>
      </c>
      <c r="I20" s="4" t="s">
        <v>489</v>
      </c>
      <c r="J20" s="5" t="str">
        <f>IF(ISBLANK(Tbl_CapDetails_ByFund[[#This Row],[Item Value]]),"",HYPERLINK("https://budget.lis.virginia.gov/item/2025/1/HB1600/Chapter/2/"&amp;Tbl_CapDetails_ByFund[[#This Row],[Item Value]],Tbl_CapDetails_ByFund[[#This Row],[Item Value]]))</f>
        <v>C-1</v>
      </c>
      <c r="K20" s="4">
        <v>18191</v>
      </c>
      <c r="L20" s="2" t="s">
        <v>57</v>
      </c>
      <c r="M20" s="2" t="s">
        <v>302</v>
      </c>
      <c r="N20" s="4" t="s">
        <v>22</v>
      </c>
      <c r="O20" s="4" t="s">
        <v>25</v>
      </c>
      <c r="P20" s="6" t="s">
        <v>26</v>
      </c>
      <c r="Q20" s="6" t="s">
        <v>303</v>
      </c>
      <c r="R20" s="4" t="s">
        <v>23</v>
      </c>
      <c r="S20" s="2" t="s">
        <v>24</v>
      </c>
      <c r="T20" s="2" t="s">
        <v>304</v>
      </c>
      <c r="U20" s="6" t="s">
        <v>14</v>
      </c>
      <c r="V20" s="4">
        <v>1</v>
      </c>
      <c r="W20" s="6" t="s">
        <v>305</v>
      </c>
      <c r="X20" s="4">
        <v>100</v>
      </c>
      <c r="Y20" s="6" t="s">
        <v>306</v>
      </c>
      <c r="Z20" s="2" t="s">
        <v>58</v>
      </c>
      <c r="AA20" s="7">
        <v>50000000</v>
      </c>
      <c r="AB20" s="7">
        <v>0</v>
      </c>
    </row>
    <row r="21" spans="2:28" ht="30" x14ac:dyDescent="0.25">
      <c r="B21" s="2" t="s">
        <v>55</v>
      </c>
      <c r="C21" s="4">
        <v>4</v>
      </c>
      <c r="D21" s="4">
        <v>194</v>
      </c>
      <c r="E21" s="2" t="s">
        <v>56</v>
      </c>
      <c r="F21" s="2" t="s">
        <v>300</v>
      </c>
      <c r="G21" s="4" t="s">
        <v>301</v>
      </c>
      <c r="H21" s="4" t="s">
        <v>490</v>
      </c>
      <c r="I21" s="4" t="s">
        <v>491</v>
      </c>
      <c r="J21" s="5" t="str">
        <f>IF(ISBLANK(Tbl_CapDetails_ByFund[[#This Row],[Item Value]]),"",HYPERLINK("https://budget.lis.virginia.gov/item/2025/1/HB1600/Chapter/2/"&amp;Tbl_CapDetails_ByFund[[#This Row],[Item Value]],Tbl_CapDetails_ByFund[[#This Row],[Item Value]]))</f>
        <v>C-2</v>
      </c>
      <c r="K21" s="4">
        <v>18537</v>
      </c>
      <c r="L21" s="2" t="s">
        <v>59</v>
      </c>
      <c r="M21" s="2" t="s">
        <v>309</v>
      </c>
      <c r="N21" s="4" t="s">
        <v>22</v>
      </c>
      <c r="O21" s="4" t="s">
        <v>25</v>
      </c>
      <c r="P21" s="6" t="s">
        <v>26</v>
      </c>
      <c r="Q21" s="6" t="s">
        <v>303</v>
      </c>
      <c r="R21" s="4" t="s">
        <v>23</v>
      </c>
      <c r="S21" s="2" t="s">
        <v>24</v>
      </c>
      <c r="T21" s="2" t="s">
        <v>304</v>
      </c>
      <c r="U21" s="6" t="s">
        <v>27</v>
      </c>
      <c r="V21" s="4">
        <v>2</v>
      </c>
      <c r="W21" s="6" t="s">
        <v>310</v>
      </c>
      <c r="X21" s="4">
        <v>100</v>
      </c>
      <c r="Y21" s="6" t="s">
        <v>306</v>
      </c>
      <c r="Z21" s="2" t="s">
        <v>59</v>
      </c>
      <c r="AA21" s="7">
        <v>14500000</v>
      </c>
      <c r="AB21" s="7">
        <v>0</v>
      </c>
    </row>
    <row r="22" spans="2:28" ht="30" x14ac:dyDescent="0.25">
      <c r="B22" s="2" t="s">
        <v>55</v>
      </c>
      <c r="C22" s="4">
        <v>4</v>
      </c>
      <c r="D22" s="4">
        <v>194</v>
      </c>
      <c r="E22" s="2" t="s">
        <v>56</v>
      </c>
      <c r="F22" s="2" t="s">
        <v>300</v>
      </c>
      <c r="G22" s="4" t="s">
        <v>301</v>
      </c>
      <c r="H22" s="4" t="s">
        <v>492</v>
      </c>
      <c r="I22" s="4" t="s">
        <v>493</v>
      </c>
      <c r="J22" s="5" t="str">
        <f>IF(ISBLANK(Tbl_CapDetails_ByFund[[#This Row],[Item Value]]),"",HYPERLINK("https://budget.lis.virginia.gov/item/2025/1/HB1600/Chapter/2/"&amp;Tbl_CapDetails_ByFund[[#This Row],[Item Value]],Tbl_CapDetails_ByFund[[#This Row],[Item Value]]))</f>
        <v>C-3.50</v>
      </c>
      <c r="K22" s="4">
        <v>18765</v>
      </c>
      <c r="L22" s="2" t="s">
        <v>62</v>
      </c>
      <c r="M22" s="2" t="s">
        <v>313</v>
      </c>
      <c r="N22" s="4" t="s">
        <v>22</v>
      </c>
      <c r="O22" s="4" t="s">
        <v>25</v>
      </c>
      <c r="P22" s="6" t="s">
        <v>26</v>
      </c>
      <c r="Q22" s="6" t="s">
        <v>303</v>
      </c>
      <c r="R22" s="4" t="s">
        <v>23</v>
      </c>
      <c r="S22" s="2" t="s">
        <v>24</v>
      </c>
      <c r="T22" s="2" t="s">
        <v>304</v>
      </c>
      <c r="U22" s="6" t="s">
        <v>27</v>
      </c>
      <c r="V22" s="4">
        <v>2</v>
      </c>
      <c r="W22" s="6" t="s">
        <v>310</v>
      </c>
      <c r="X22" s="4">
        <v>100</v>
      </c>
      <c r="Y22" s="6" t="s">
        <v>306</v>
      </c>
      <c r="Z22" s="2" t="s">
        <v>62</v>
      </c>
      <c r="AA22" s="7">
        <v>35000000</v>
      </c>
      <c r="AB22" s="7">
        <v>0</v>
      </c>
    </row>
    <row r="23" spans="2:28" ht="30" x14ac:dyDescent="0.25">
      <c r="B23" s="2" t="s">
        <v>55</v>
      </c>
      <c r="C23" s="4">
        <v>4</v>
      </c>
      <c r="D23" s="4">
        <v>194</v>
      </c>
      <c r="E23" s="2" t="s">
        <v>56</v>
      </c>
      <c r="F23" s="2" t="s">
        <v>300</v>
      </c>
      <c r="G23" s="4" t="s">
        <v>301</v>
      </c>
      <c r="H23" s="4" t="s">
        <v>494</v>
      </c>
      <c r="I23" s="4" t="s">
        <v>495</v>
      </c>
      <c r="J23" s="5" t="str">
        <f>IF(ISBLANK(Tbl_CapDetails_ByFund[[#This Row],[Item Value]]),"",HYPERLINK("https://budget.lis.virginia.gov/item/2025/1/HB1600/Chapter/2/"&amp;Tbl_CapDetails_ByFund[[#This Row],[Item Value]],Tbl_CapDetails_ByFund[[#This Row],[Item Value]]))</f>
        <v>C-3.60</v>
      </c>
      <c r="K23" s="4">
        <v>18776</v>
      </c>
      <c r="L23" s="2" t="s">
        <v>63</v>
      </c>
      <c r="M23" s="2" t="s">
        <v>314</v>
      </c>
      <c r="N23" s="4" t="s">
        <v>22</v>
      </c>
      <c r="O23" s="4" t="s">
        <v>25</v>
      </c>
      <c r="P23" s="6" t="s">
        <v>26</v>
      </c>
      <c r="Q23" s="6" t="s">
        <v>303</v>
      </c>
      <c r="R23" s="4" t="s">
        <v>23</v>
      </c>
      <c r="S23" s="2" t="s">
        <v>24</v>
      </c>
      <c r="T23" s="2" t="s">
        <v>304</v>
      </c>
      <c r="U23" s="6" t="s">
        <v>27</v>
      </c>
      <c r="V23" s="4">
        <v>2</v>
      </c>
      <c r="W23" s="6" t="s">
        <v>310</v>
      </c>
      <c r="X23" s="4">
        <v>100</v>
      </c>
      <c r="Y23" s="6" t="s">
        <v>306</v>
      </c>
      <c r="Z23" s="2" t="s">
        <v>63</v>
      </c>
      <c r="AA23" s="7">
        <v>0</v>
      </c>
      <c r="AB23" s="7">
        <v>0</v>
      </c>
    </row>
    <row r="24" spans="2:28" ht="60" x14ac:dyDescent="0.25">
      <c r="B24" s="2" t="s">
        <v>55</v>
      </c>
      <c r="C24" s="4">
        <v>4</v>
      </c>
      <c r="D24" s="4">
        <v>194</v>
      </c>
      <c r="E24" s="2" t="s">
        <v>56</v>
      </c>
      <c r="F24" s="2" t="s">
        <v>300</v>
      </c>
      <c r="G24" s="4" t="s">
        <v>301</v>
      </c>
      <c r="H24" s="4" t="s">
        <v>496</v>
      </c>
      <c r="I24" s="4"/>
      <c r="J24" s="5" t="str">
        <f>IF(ISBLANK(Tbl_CapDetails_ByFund[[#This Row],[Item Value]]),"",HYPERLINK("https://budget.lis.virginia.gov/item/2025/1/HB1600/Chapter/2/"&amp;Tbl_CapDetails_ByFund[[#This Row],[Item Value]],Tbl_CapDetails_ByFund[[#This Row],[Item Value]]))</f>
        <v/>
      </c>
      <c r="K24" s="4">
        <v>18719</v>
      </c>
      <c r="L24" s="2" t="s">
        <v>60</v>
      </c>
      <c r="M24" s="2" t="s">
        <v>311</v>
      </c>
      <c r="N24" s="4" t="s">
        <v>22</v>
      </c>
      <c r="O24" s="4" t="s">
        <v>25</v>
      </c>
      <c r="P24" s="6" t="s">
        <v>26</v>
      </c>
      <c r="Q24" s="6" t="s">
        <v>303</v>
      </c>
      <c r="R24" s="4" t="s">
        <v>23</v>
      </c>
      <c r="S24" s="2" t="s">
        <v>24</v>
      </c>
      <c r="T24" s="2" t="s">
        <v>304</v>
      </c>
      <c r="U24" s="6" t="s">
        <v>14</v>
      </c>
      <c r="V24" s="4">
        <v>1</v>
      </c>
      <c r="W24" s="6" t="s">
        <v>305</v>
      </c>
      <c r="X24" s="4">
        <v>100</v>
      </c>
      <c r="Y24" s="6" t="s">
        <v>306</v>
      </c>
      <c r="Z24" s="2" t="s">
        <v>61</v>
      </c>
      <c r="AA24" s="7">
        <v>50000000</v>
      </c>
      <c r="AB24" s="7">
        <v>0</v>
      </c>
    </row>
    <row r="25" spans="2:28" ht="45" x14ac:dyDescent="0.25">
      <c r="B25" s="2" t="s">
        <v>55</v>
      </c>
      <c r="C25" s="4">
        <v>4</v>
      </c>
      <c r="D25" s="4">
        <v>194</v>
      </c>
      <c r="E25" s="2" t="s">
        <v>56</v>
      </c>
      <c r="F25" s="2" t="s">
        <v>300</v>
      </c>
      <c r="G25" s="4" t="s">
        <v>301</v>
      </c>
      <c r="H25" s="4" t="s">
        <v>496</v>
      </c>
      <c r="I25" s="4" t="s">
        <v>497</v>
      </c>
      <c r="J25" s="5" t="str">
        <f>IF(ISBLANK(Tbl_CapDetails_ByFund[[#This Row],[Item Value]]),"",HYPERLINK("https://budget.lis.virginia.gov/item/2025/1/HB1600/Chapter/2/"&amp;Tbl_CapDetails_ByFund[[#This Row],[Item Value]],Tbl_CapDetails_ByFund[[#This Row],[Item Value]]))</f>
        <v/>
      </c>
      <c r="K25" s="4">
        <v>18719</v>
      </c>
      <c r="L25" s="2" t="s">
        <v>60</v>
      </c>
      <c r="M25" s="2" t="s">
        <v>311</v>
      </c>
      <c r="N25" s="4" t="s">
        <v>22</v>
      </c>
      <c r="O25" s="4" t="s">
        <v>25</v>
      </c>
      <c r="P25" s="6" t="s">
        <v>26</v>
      </c>
      <c r="Q25" s="6" t="s">
        <v>303</v>
      </c>
      <c r="R25" s="4" t="s">
        <v>23</v>
      </c>
      <c r="S25" s="2" t="s">
        <v>24</v>
      </c>
      <c r="T25" s="2" t="s">
        <v>304</v>
      </c>
      <c r="U25" s="6" t="s">
        <v>14</v>
      </c>
      <c r="V25" s="4">
        <v>1</v>
      </c>
      <c r="W25" s="6" t="s">
        <v>305</v>
      </c>
      <c r="X25" s="4">
        <v>200</v>
      </c>
      <c r="Y25" s="6" t="s">
        <v>312</v>
      </c>
      <c r="Z25" s="2" t="s">
        <v>64</v>
      </c>
      <c r="AA25" s="7">
        <v>-50000000</v>
      </c>
      <c r="AB25" s="7">
        <v>0</v>
      </c>
    </row>
    <row r="26" spans="2:28" ht="30" x14ac:dyDescent="0.25">
      <c r="B26" s="2" t="s">
        <v>39</v>
      </c>
      <c r="C26" s="4">
        <v>7</v>
      </c>
      <c r="D26" s="4">
        <v>204</v>
      </c>
      <c r="E26" s="2" t="s">
        <v>94</v>
      </c>
      <c r="F26" s="2" t="s">
        <v>315</v>
      </c>
      <c r="G26" s="4" t="s">
        <v>316</v>
      </c>
      <c r="H26" s="4" t="s">
        <v>498</v>
      </c>
      <c r="I26" s="4" t="s">
        <v>499</v>
      </c>
      <c r="J26" s="5" t="str">
        <f>IF(ISBLANK(Tbl_CapDetails_ByFund[[#This Row],[Item Value]]),"",HYPERLINK("https://budget.lis.virginia.gov/item/2025/1/HB1600/Chapter/2/"&amp;Tbl_CapDetails_ByFund[[#This Row],[Item Value]],Tbl_CapDetails_ByFund[[#This Row],[Item Value]]))</f>
        <v>C-4</v>
      </c>
      <c r="K26" s="4">
        <v>18218</v>
      </c>
      <c r="L26" s="2" t="s">
        <v>95</v>
      </c>
      <c r="M26" s="2" t="s">
        <v>317</v>
      </c>
      <c r="N26" s="4" t="s">
        <v>12</v>
      </c>
      <c r="O26" s="4" t="s">
        <v>18</v>
      </c>
      <c r="P26" s="6" t="s">
        <v>19</v>
      </c>
      <c r="Q26" s="6" t="s">
        <v>307</v>
      </c>
      <c r="R26" s="4" t="s">
        <v>97</v>
      </c>
      <c r="S26" s="2" t="s">
        <v>98</v>
      </c>
      <c r="T26" s="2" t="s">
        <v>318</v>
      </c>
      <c r="U26" s="6" t="s">
        <v>14</v>
      </c>
      <c r="V26" s="4">
        <v>1</v>
      </c>
      <c r="W26" s="6" t="s">
        <v>305</v>
      </c>
      <c r="X26" s="4">
        <v>100</v>
      </c>
      <c r="Y26" s="6" t="s">
        <v>306</v>
      </c>
      <c r="Z26" s="2" t="s">
        <v>96</v>
      </c>
      <c r="AA26" s="7">
        <v>5000000</v>
      </c>
      <c r="AB26" s="7">
        <v>0</v>
      </c>
    </row>
    <row r="27" spans="2:28" ht="30" x14ac:dyDescent="0.25">
      <c r="B27" s="2" t="s">
        <v>39</v>
      </c>
      <c r="C27" s="4">
        <v>7</v>
      </c>
      <c r="D27" s="4">
        <v>204</v>
      </c>
      <c r="E27" s="2" t="s">
        <v>94</v>
      </c>
      <c r="F27" s="2" t="s">
        <v>315</v>
      </c>
      <c r="G27" s="4" t="s">
        <v>316</v>
      </c>
      <c r="H27" s="4" t="s">
        <v>500</v>
      </c>
      <c r="I27" s="4" t="s">
        <v>501</v>
      </c>
      <c r="J27" s="5" t="str">
        <f>IF(ISBLANK(Tbl_CapDetails_ByFund[[#This Row],[Item Value]]),"",HYPERLINK("https://budget.lis.virginia.gov/item/2025/1/HB1600/Chapter/2/"&amp;Tbl_CapDetails_ByFund[[#This Row],[Item Value]],Tbl_CapDetails_ByFund[[#This Row],[Item Value]]))</f>
        <v>C-4.10</v>
      </c>
      <c r="K27" s="4">
        <v>18766</v>
      </c>
      <c r="L27" s="2" t="s">
        <v>99</v>
      </c>
      <c r="M27" s="2" t="s">
        <v>319</v>
      </c>
      <c r="N27" s="4" t="s">
        <v>12</v>
      </c>
      <c r="O27" s="4" t="s">
        <v>18</v>
      </c>
      <c r="P27" s="6" t="s">
        <v>19</v>
      </c>
      <c r="Q27" s="6" t="s">
        <v>307</v>
      </c>
      <c r="R27" s="4" t="s">
        <v>97</v>
      </c>
      <c r="S27" s="2" t="s">
        <v>98</v>
      </c>
      <c r="T27" s="2" t="s">
        <v>318</v>
      </c>
      <c r="U27" s="6" t="s">
        <v>27</v>
      </c>
      <c r="V27" s="4">
        <v>2</v>
      </c>
      <c r="W27" s="6" t="s">
        <v>310</v>
      </c>
      <c r="X27" s="4">
        <v>100</v>
      </c>
      <c r="Y27" s="6" t="s">
        <v>306</v>
      </c>
      <c r="Z27" s="2" t="s">
        <v>99</v>
      </c>
      <c r="AA27" s="7">
        <v>0</v>
      </c>
      <c r="AB27" s="7">
        <v>120000000</v>
      </c>
    </row>
    <row r="28" spans="2:28" ht="45" x14ac:dyDescent="0.25">
      <c r="B28" s="2" t="s">
        <v>39</v>
      </c>
      <c r="C28" s="4">
        <v>7</v>
      </c>
      <c r="D28" s="4">
        <v>268</v>
      </c>
      <c r="E28" s="2" t="s">
        <v>184</v>
      </c>
      <c r="F28" s="2" t="s">
        <v>320</v>
      </c>
      <c r="G28" s="4" t="s">
        <v>321</v>
      </c>
      <c r="H28" s="4" t="s">
        <v>502</v>
      </c>
      <c r="I28" s="4" t="s">
        <v>503</v>
      </c>
      <c r="J28" s="5" t="str">
        <f>IF(ISBLANK(Tbl_CapDetails_ByFund[[#This Row],[Item Value]]),"",HYPERLINK("https://budget.lis.virginia.gov/item/2025/1/HB1600/Chapter/2/"&amp;Tbl_CapDetails_ByFund[[#This Row],[Item Value]],Tbl_CapDetails_ByFund[[#This Row],[Item Value]]))</f>
        <v>C-4.50</v>
      </c>
      <c r="K28" s="4">
        <v>18746</v>
      </c>
      <c r="L28" s="2" t="s">
        <v>185</v>
      </c>
      <c r="M28" s="2" t="s">
        <v>322</v>
      </c>
      <c r="N28" s="4" t="s">
        <v>22</v>
      </c>
      <c r="O28" s="4" t="s">
        <v>25</v>
      </c>
      <c r="P28" s="6" t="s">
        <v>26</v>
      </c>
      <c r="Q28" s="6" t="s">
        <v>303</v>
      </c>
      <c r="R28" s="4" t="s">
        <v>23</v>
      </c>
      <c r="S28" s="2" t="s">
        <v>24</v>
      </c>
      <c r="T28" s="2" t="s">
        <v>304</v>
      </c>
      <c r="U28" s="6" t="s">
        <v>14</v>
      </c>
      <c r="V28" s="4">
        <v>1</v>
      </c>
      <c r="W28" s="6" t="s">
        <v>305</v>
      </c>
      <c r="X28" s="4">
        <v>200</v>
      </c>
      <c r="Y28" s="6" t="s">
        <v>312</v>
      </c>
      <c r="Z28" s="2" t="s">
        <v>186</v>
      </c>
      <c r="AA28" s="7">
        <v>6737768</v>
      </c>
      <c r="AB28" s="7">
        <v>0</v>
      </c>
    </row>
    <row r="29" spans="2:28" ht="30" x14ac:dyDescent="0.25">
      <c r="B29" s="2" t="s">
        <v>39</v>
      </c>
      <c r="C29" s="4">
        <v>7</v>
      </c>
      <c r="D29" s="4">
        <v>247</v>
      </c>
      <c r="E29" s="2" t="s">
        <v>172</v>
      </c>
      <c r="F29" s="2" t="s">
        <v>323</v>
      </c>
      <c r="G29" s="4" t="s">
        <v>324</v>
      </c>
      <c r="H29" s="4" t="s">
        <v>504</v>
      </c>
      <c r="I29" s="4" t="s">
        <v>505</v>
      </c>
      <c r="J29" s="5" t="str">
        <f>IF(ISBLANK(Tbl_CapDetails_ByFund[[#This Row],[Item Value]]),"",HYPERLINK("https://budget.lis.virginia.gov/item/2025/1/HB1600/Chapter/2/"&amp;Tbl_CapDetails_ByFund[[#This Row],[Item Value]],Tbl_CapDetails_ByFund[[#This Row],[Item Value]]))</f>
        <v>C-5</v>
      </c>
      <c r="K29" s="4">
        <v>18720</v>
      </c>
      <c r="L29" s="2" t="s">
        <v>173</v>
      </c>
      <c r="M29" s="2" t="s">
        <v>325</v>
      </c>
      <c r="N29" s="4" t="s">
        <v>22</v>
      </c>
      <c r="O29" s="4" t="s">
        <v>25</v>
      </c>
      <c r="P29" s="6" t="s">
        <v>26</v>
      </c>
      <c r="Q29" s="6" t="s">
        <v>303</v>
      </c>
      <c r="R29" s="4" t="s">
        <v>23</v>
      </c>
      <c r="S29" s="2" t="s">
        <v>24</v>
      </c>
      <c r="T29" s="2" t="s">
        <v>304</v>
      </c>
      <c r="U29" s="6" t="s">
        <v>27</v>
      </c>
      <c r="V29" s="4">
        <v>2</v>
      </c>
      <c r="W29" s="6" t="s">
        <v>310</v>
      </c>
      <c r="X29" s="4">
        <v>100</v>
      </c>
      <c r="Y29" s="6" t="s">
        <v>306</v>
      </c>
      <c r="Z29" s="2" t="s">
        <v>174</v>
      </c>
      <c r="AA29" s="7">
        <v>8000000</v>
      </c>
      <c r="AB29" s="7">
        <v>0</v>
      </c>
    </row>
    <row r="30" spans="2:28" ht="45" x14ac:dyDescent="0.25">
      <c r="B30" s="2" t="s">
        <v>39</v>
      </c>
      <c r="C30" s="4">
        <v>7</v>
      </c>
      <c r="D30" s="4">
        <v>247</v>
      </c>
      <c r="E30" s="2" t="s">
        <v>172</v>
      </c>
      <c r="F30" s="2" t="s">
        <v>323</v>
      </c>
      <c r="G30" s="4" t="s">
        <v>324</v>
      </c>
      <c r="H30" s="4" t="s">
        <v>504</v>
      </c>
      <c r="I30" s="4" t="s">
        <v>505</v>
      </c>
      <c r="J30" s="5" t="str">
        <f>IF(ISBLANK(Tbl_CapDetails_ByFund[[#This Row],[Item Value]]),"",HYPERLINK("https://budget.lis.virginia.gov/item/2025/1/HB1600/Chapter/2/"&amp;Tbl_CapDetails_ByFund[[#This Row],[Item Value]],Tbl_CapDetails_ByFund[[#This Row],[Item Value]]))</f>
        <v>C-5</v>
      </c>
      <c r="K30" s="4">
        <v>18720</v>
      </c>
      <c r="L30" s="2" t="s">
        <v>173</v>
      </c>
      <c r="M30" s="2" t="s">
        <v>325</v>
      </c>
      <c r="N30" s="4" t="s">
        <v>22</v>
      </c>
      <c r="O30" s="4" t="s">
        <v>25</v>
      </c>
      <c r="P30" s="6" t="s">
        <v>26</v>
      </c>
      <c r="Q30" s="6" t="s">
        <v>303</v>
      </c>
      <c r="R30" s="4" t="s">
        <v>23</v>
      </c>
      <c r="S30" s="2" t="s">
        <v>24</v>
      </c>
      <c r="T30" s="2" t="s">
        <v>304</v>
      </c>
      <c r="U30" s="6" t="s">
        <v>27</v>
      </c>
      <c r="V30" s="4">
        <v>2</v>
      </c>
      <c r="W30" s="6" t="s">
        <v>310</v>
      </c>
      <c r="X30" s="4">
        <v>200</v>
      </c>
      <c r="Y30" s="6" t="s">
        <v>312</v>
      </c>
      <c r="Z30" s="2" t="s">
        <v>177</v>
      </c>
      <c r="AA30" s="7">
        <v>12250000</v>
      </c>
      <c r="AB30" s="7">
        <v>0</v>
      </c>
    </row>
    <row r="31" spans="2:28" ht="30" x14ac:dyDescent="0.25">
      <c r="B31" s="2" t="s">
        <v>39</v>
      </c>
      <c r="C31" s="4">
        <v>7</v>
      </c>
      <c r="D31" s="4">
        <v>247</v>
      </c>
      <c r="E31" s="2" t="s">
        <v>172</v>
      </c>
      <c r="F31" s="2" t="s">
        <v>323</v>
      </c>
      <c r="G31" s="4" t="s">
        <v>324</v>
      </c>
      <c r="H31" s="4" t="s">
        <v>504</v>
      </c>
      <c r="I31" s="4" t="s">
        <v>505</v>
      </c>
      <c r="J31" s="5" t="str">
        <f>IF(ISBLANK(Tbl_CapDetails_ByFund[[#This Row],[Item Value]]),"",HYPERLINK("https://budget.lis.virginia.gov/item/2025/1/HB1600/Chapter/2/"&amp;Tbl_CapDetails_ByFund[[#This Row],[Item Value]],Tbl_CapDetails_ByFund[[#This Row],[Item Value]]))</f>
        <v>C-5</v>
      </c>
      <c r="K31" s="4">
        <v>18720</v>
      </c>
      <c r="L31" s="2" t="s">
        <v>173</v>
      </c>
      <c r="M31" s="2" t="s">
        <v>325</v>
      </c>
      <c r="N31" s="4" t="s">
        <v>12</v>
      </c>
      <c r="O31" s="4" t="s">
        <v>18</v>
      </c>
      <c r="P31" s="6" t="s">
        <v>19</v>
      </c>
      <c r="Q31" s="6" t="s">
        <v>307</v>
      </c>
      <c r="R31" s="4" t="s">
        <v>103</v>
      </c>
      <c r="S31" s="2" t="s">
        <v>104</v>
      </c>
      <c r="T31" s="2" t="s">
        <v>326</v>
      </c>
      <c r="U31" s="6" t="s">
        <v>14</v>
      </c>
      <c r="V31" s="4">
        <v>1</v>
      </c>
      <c r="W31" s="6" t="s">
        <v>305</v>
      </c>
      <c r="X31" s="4">
        <v>100</v>
      </c>
      <c r="Y31" s="6" t="s">
        <v>306</v>
      </c>
      <c r="Z31" s="2" t="s">
        <v>175</v>
      </c>
      <c r="AA31" s="7">
        <v>12000000</v>
      </c>
      <c r="AB31" s="7">
        <v>0</v>
      </c>
    </row>
    <row r="32" spans="2:28" ht="30" x14ac:dyDescent="0.25">
      <c r="B32" s="2" t="s">
        <v>39</v>
      </c>
      <c r="C32" s="4">
        <v>7</v>
      </c>
      <c r="D32" s="4">
        <v>247</v>
      </c>
      <c r="E32" s="2" t="s">
        <v>172</v>
      </c>
      <c r="F32" s="2" t="s">
        <v>323</v>
      </c>
      <c r="G32" s="4" t="s">
        <v>324</v>
      </c>
      <c r="H32" s="4" t="s">
        <v>504</v>
      </c>
      <c r="I32" s="4" t="s">
        <v>505</v>
      </c>
      <c r="J32" s="5" t="str">
        <f>IF(ISBLANK(Tbl_CapDetails_ByFund[[#This Row],[Item Value]]),"",HYPERLINK("https://budget.lis.virginia.gov/item/2025/1/HB1600/Chapter/2/"&amp;Tbl_CapDetails_ByFund[[#This Row],[Item Value]],Tbl_CapDetails_ByFund[[#This Row],[Item Value]]))</f>
        <v>C-5</v>
      </c>
      <c r="K32" s="4">
        <v>18720</v>
      </c>
      <c r="L32" s="2" t="s">
        <v>173</v>
      </c>
      <c r="M32" s="2" t="s">
        <v>325</v>
      </c>
      <c r="N32" s="4" t="s">
        <v>12</v>
      </c>
      <c r="O32" s="4" t="s">
        <v>18</v>
      </c>
      <c r="P32" s="6" t="s">
        <v>19</v>
      </c>
      <c r="Q32" s="6" t="s">
        <v>307</v>
      </c>
      <c r="R32" s="4" t="s">
        <v>103</v>
      </c>
      <c r="S32" s="2" t="s">
        <v>104</v>
      </c>
      <c r="T32" s="2" t="s">
        <v>326</v>
      </c>
      <c r="U32" s="6" t="s">
        <v>14</v>
      </c>
      <c r="V32" s="4">
        <v>1</v>
      </c>
      <c r="W32" s="6" t="s">
        <v>305</v>
      </c>
      <c r="X32" s="4">
        <v>200</v>
      </c>
      <c r="Y32" s="6" t="s">
        <v>312</v>
      </c>
      <c r="Z32" s="2" t="s">
        <v>176</v>
      </c>
      <c r="AA32" s="7">
        <v>-4000000</v>
      </c>
      <c r="AB32" s="7">
        <v>0</v>
      </c>
    </row>
    <row r="33" spans="2:28" ht="45" x14ac:dyDescent="0.25">
      <c r="B33" s="2" t="s">
        <v>39</v>
      </c>
      <c r="C33" s="4">
        <v>7</v>
      </c>
      <c r="D33" s="4">
        <v>216</v>
      </c>
      <c r="E33" s="2" t="s">
        <v>145</v>
      </c>
      <c r="F33" s="2" t="s">
        <v>327</v>
      </c>
      <c r="G33" s="4" t="s">
        <v>328</v>
      </c>
      <c r="H33" s="4" t="s">
        <v>506</v>
      </c>
      <c r="I33" s="4" t="s">
        <v>507</v>
      </c>
      <c r="J33" s="5" t="str">
        <f>IF(ISBLANK(Tbl_CapDetails_ByFund[[#This Row],[Item Value]]),"",HYPERLINK("https://budget.lis.virginia.gov/item/2025/1/HB1600/Chapter/2/"&amp;Tbl_CapDetails_ByFund[[#This Row],[Item Value]],Tbl_CapDetails_ByFund[[#This Row],[Item Value]]))</f>
        <v>C-6</v>
      </c>
      <c r="K33" s="4">
        <v>17821</v>
      </c>
      <c r="L33" s="2" t="s">
        <v>146</v>
      </c>
      <c r="M33" s="2" t="s">
        <v>329</v>
      </c>
      <c r="N33" s="4" t="s">
        <v>12</v>
      </c>
      <c r="O33" s="4" t="s">
        <v>109</v>
      </c>
      <c r="P33" s="6" t="s">
        <v>110</v>
      </c>
      <c r="Q33" s="6" t="s">
        <v>330</v>
      </c>
      <c r="R33" s="4" t="s">
        <v>116</v>
      </c>
      <c r="S33" s="2" t="s">
        <v>117</v>
      </c>
      <c r="T33" s="2" t="s">
        <v>331</v>
      </c>
      <c r="U33" s="6" t="s">
        <v>14</v>
      </c>
      <c r="V33" s="4">
        <v>1</v>
      </c>
      <c r="W33" s="6" t="s">
        <v>305</v>
      </c>
      <c r="X33" s="4">
        <v>100</v>
      </c>
      <c r="Y33" s="6" t="s">
        <v>306</v>
      </c>
      <c r="Z33" s="2" t="s">
        <v>146</v>
      </c>
      <c r="AA33" s="7">
        <v>3000000</v>
      </c>
      <c r="AB33" s="7">
        <v>0</v>
      </c>
    </row>
    <row r="34" spans="2:28" ht="30" x14ac:dyDescent="0.25">
      <c r="B34" s="2" t="s">
        <v>39</v>
      </c>
      <c r="C34" s="4">
        <v>7</v>
      </c>
      <c r="D34" s="4">
        <v>216</v>
      </c>
      <c r="E34" s="2" t="s">
        <v>145</v>
      </c>
      <c r="F34" s="2" t="s">
        <v>327</v>
      </c>
      <c r="G34" s="4" t="s">
        <v>328</v>
      </c>
      <c r="H34" s="4" t="s">
        <v>508</v>
      </c>
      <c r="I34" s="4" t="s">
        <v>509</v>
      </c>
      <c r="J34" s="5" t="str">
        <f>IF(ISBLANK(Tbl_CapDetails_ByFund[[#This Row],[Item Value]]),"",HYPERLINK("https://budget.lis.virginia.gov/item/2025/1/HB1600/Chapter/2/"&amp;Tbl_CapDetails_ByFund[[#This Row],[Item Value]],Tbl_CapDetails_ByFund[[#This Row],[Item Value]]))</f>
        <v>C-7</v>
      </c>
      <c r="K34" s="4">
        <v>18710</v>
      </c>
      <c r="L34" s="2" t="s">
        <v>147</v>
      </c>
      <c r="M34" s="2" t="s">
        <v>332</v>
      </c>
      <c r="N34" s="4" t="s">
        <v>12</v>
      </c>
      <c r="O34" s="4" t="s">
        <v>18</v>
      </c>
      <c r="P34" s="6" t="s">
        <v>19</v>
      </c>
      <c r="Q34" s="6" t="s">
        <v>307</v>
      </c>
      <c r="R34" s="4" t="s">
        <v>97</v>
      </c>
      <c r="S34" s="2" t="s">
        <v>98</v>
      </c>
      <c r="T34" s="2" t="s">
        <v>318</v>
      </c>
      <c r="U34" s="6" t="s">
        <v>14</v>
      </c>
      <c r="V34" s="4">
        <v>1</v>
      </c>
      <c r="W34" s="6" t="s">
        <v>305</v>
      </c>
      <c r="X34" s="4">
        <v>100</v>
      </c>
      <c r="Y34" s="6" t="s">
        <v>306</v>
      </c>
      <c r="Z34" s="2" t="s">
        <v>147</v>
      </c>
      <c r="AA34" s="7">
        <v>23820000</v>
      </c>
      <c r="AB34" s="7">
        <v>0</v>
      </c>
    </row>
    <row r="35" spans="2:28" ht="45" x14ac:dyDescent="0.25">
      <c r="B35" s="2" t="s">
        <v>39</v>
      </c>
      <c r="C35" s="4">
        <v>7</v>
      </c>
      <c r="D35" s="4">
        <v>216</v>
      </c>
      <c r="E35" s="2" t="s">
        <v>145</v>
      </c>
      <c r="F35" s="2" t="s">
        <v>327</v>
      </c>
      <c r="G35" s="4" t="s">
        <v>328</v>
      </c>
      <c r="H35" s="4" t="s">
        <v>510</v>
      </c>
      <c r="I35" s="4" t="s">
        <v>511</v>
      </c>
      <c r="J35" s="5" t="str">
        <f>IF(ISBLANK(Tbl_CapDetails_ByFund[[#This Row],[Item Value]]),"",HYPERLINK("https://budget.lis.virginia.gov/item/2025/1/HB1600/Chapter/2/"&amp;Tbl_CapDetails_ByFund[[#This Row],[Item Value]],Tbl_CapDetails_ByFund[[#This Row],[Item Value]]))</f>
        <v>C-7.10</v>
      </c>
      <c r="K35" s="4">
        <v>18739</v>
      </c>
      <c r="L35" s="2" t="s">
        <v>149</v>
      </c>
      <c r="M35" s="2" t="s">
        <v>333</v>
      </c>
      <c r="N35" s="4" t="s">
        <v>22</v>
      </c>
      <c r="O35" s="4" t="s">
        <v>25</v>
      </c>
      <c r="P35" s="6" t="s">
        <v>26</v>
      </c>
      <c r="Q35" s="6" t="s">
        <v>303</v>
      </c>
      <c r="R35" s="4" t="s">
        <v>23</v>
      </c>
      <c r="S35" s="2" t="s">
        <v>24</v>
      </c>
      <c r="T35" s="2" t="s">
        <v>304</v>
      </c>
      <c r="U35" s="6" t="s">
        <v>14</v>
      </c>
      <c r="V35" s="4">
        <v>1</v>
      </c>
      <c r="W35" s="6" t="s">
        <v>305</v>
      </c>
      <c r="X35" s="4">
        <v>200</v>
      </c>
      <c r="Y35" s="6" t="s">
        <v>312</v>
      </c>
      <c r="Z35" s="2" t="s">
        <v>150</v>
      </c>
      <c r="AA35" s="7">
        <v>3937982</v>
      </c>
      <c r="AB35" s="7">
        <v>0</v>
      </c>
    </row>
    <row r="36" spans="2:28" ht="45" x14ac:dyDescent="0.25">
      <c r="B36" s="2" t="s">
        <v>39</v>
      </c>
      <c r="C36" s="4">
        <v>7</v>
      </c>
      <c r="D36" s="4">
        <v>216</v>
      </c>
      <c r="E36" s="2" t="s">
        <v>145</v>
      </c>
      <c r="F36" s="2" t="s">
        <v>327</v>
      </c>
      <c r="G36" s="4" t="s">
        <v>328</v>
      </c>
      <c r="H36" s="4" t="s">
        <v>510</v>
      </c>
      <c r="I36" s="4" t="s">
        <v>511</v>
      </c>
      <c r="J36" s="5" t="str">
        <f>IF(ISBLANK(Tbl_CapDetails_ByFund[[#This Row],[Item Value]]),"",HYPERLINK("https://budget.lis.virginia.gov/item/2025/1/HB1600/Chapter/2/"&amp;Tbl_CapDetails_ByFund[[#This Row],[Item Value]],Tbl_CapDetails_ByFund[[#This Row],[Item Value]]))</f>
        <v>C-7.10</v>
      </c>
      <c r="K36" s="4">
        <v>18739</v>
      </c>
      <c r="L36" s="2" t="s">
        <v>149</v>
      </c>
      <c r="M36" s="2" t="s">
        <v>333</v>
      </c>
      <c r="N36" s="4" t="s">
        <v>12</v>
      </c>
      <c r="O36" s="4" t="s">
        <v>109</v>
      </c>
      <c r="P36" s="6" t="s">
        <v>110</v>
      </c>
      <c r="Q36" s="6" t="s">
        <v>330</v>
      </c>
      <c r="R36" s="4" t="s">
        <v>116</v>
      </c>
      <c r="S36" s="2" t="s">
        <v>117</v>
      </c>
      <c r="T36" s="2" t="s">
        <v>331</v>
      </c>
      <c r="U36" s="6" t="s">
        <v>14</v>
      </c>
      <c r="V36" s="4">
        <v>1</v>
      </c>
      <c r="W36" s="6" t="s">
        <v>305</v>
      </c>
      <c r="X36" s="4">
        <v>200</v>
      </c>
      <c r="Y36" s="6" t="s">
        <v>312</v>
      </c>
      <c r="Z36" s="2" t="s">
        <v>150</v>
      </c>
      <c r="AA36" s="7">
        <v>3937982</v>
      </c>
      <c r="AB36" s="7">
        <v>0</v>
      </c>
    </row>
    <row r="37" spans="2:28" ht="30" x14ac:dyDescent="0.25">
      <c r="B37" s="2" t="s">
        <v>39</v>
      </c>
      <c r="C37" s="4">
        <v>7</v>
      </c>
      <c r="D37" s="4">
        <v>216</v>
      </c>
      <c r="E37" s="2" t="s">
        <v>145</v>
      </c>
      <c r="F37" s="2" t="s">
        <v>327</v>
      </c>
      <c r="G37" s="4" t="s">
        <v>328</v>
      </c>
      <c r="H37" s="4" t="s">
        <v>512</v>
      </c>
      <c r="I37" s="4" t="s">
        <v>513</v>
      </c>
      <c r="J37" s="5" t="str">
        <f>IF(ISBLANK(Tbl_CapDetails_ByFund[[#This Row],[Item Value]]),"",HYPERLINK("https://budget.lis.virginia.gov/item/2025/1/HB1600/Chapter/2/"&amp;Tbl_CapDetails_ByFund[[#This Row],[Item Value]],Tbl_CapDetails_ByFund[[#This Row],[Item Value]]))</f>
        <v>C-7.20</v>
      </c>
      <c r="K37" s="4">
        <v>18771</v>
      </c>
      <c r="L37" s="2" t="s">
        <v>148</v>
      </c>
      <c r="M37" s="2" t="s">
        <v>334</v>
      </c>
      <c r="N37" s="4" t="s">
        <v>12</v>
      </c>
      <c r="O37" s="4" t="s">
        <v>18</v>
      </c>
      <c r="P37" s="6" t="s">
        <v>19</v>
      </c>
      <c r="Q37" s="6" t="s">
        <v>307</v>
      </c>
      <c r="R37" s="4" t="s">
        <v>97</v>
      </c>
      <c r="S37" s="2" t="s">
        <v>98</v>
      </c>
      <c r="T37" s="2" t="s">
        <v>318</v>
      </c>
      <c r="U37" s="6" t="s">
        <v>27</v>
      </c>
      <c r="V37" s="4">
        <v>2</v>
      </c>
      <c r="W37" s="6" t="s">
        <v>310</v>
      </c>
      <c r="X37" s="4">
        <v>100</v>
      </c>
      <c r="Y37" s="6" t="s">
        <v>306</v>
      </c>
      <c r="Z37" s="2" t="s">
        <v>148</v>
      </c>
      <c r="AA37" s="7">
        <v>0</v>
      </c>
      <c r="AB37" s="7">
        <v>86085243</v>
      </c>
    </row>
    <row r="38" spans="2:28" ht="60" x14ac:dyDescent="0.25">
      <c r="B38" s="2" t="s">
        <v>39</v>
      </c>
      <c r="C38" s="4">
        <v>7</v>
      </c>
      <c r="D38" s="4">
        <v>214</v>
      </c>
      <c r="E38" s="2" t="s">
        <v>136</v>
      </c>
      <c r="F38" s="2" t="s">
        <v>335</v>
      </c>
      <c r="G38" s="4" t="s">
        <v>336</v>
      </c>
      <c r="H38" s="4" t="s">
        <v>514</v>
      </c>
      <c r="I38" s="4" t="s">
        <v>515</v>
      </c>
      <c r="J38" s="5" t="str">
        <f>IF(ISBLANK(Tbl_CapDetails_ByFund[[#This Row],[Item Value]]),"",HYPERLINK("https://budget.lis.virginia.gov/item/2025/1/HB1600/Chapter/2/"&amp;Tbl_CapDetails_ByFund[[#This Row],[Item Value]],Tbl_CapDetails_ByFund[[#This Row],[Item Value]]))</f>
        <v>C-7.80</v>
      </c>
      <c r="K38" s="4">
        <v>18767</v>
      </c>
      <c r="L38" s="2" t="s">
        <v>137</v>
      </c>
      <c r="M38" s="2" t="s">
        <v>337</v>
      </c>
      <c r="N38" s="4" t="s">
        <v>22</v>
      </c>
      <c r="O38" s="4" t="s">
        <v>25</v>
      </c>
      <c r="P38" s="6" t="s">
        <v>26</v>
      </c>
      <c r="Q38" s="6" t="s">
        <v>303</v>
      </c>
      <c r="R38" s="4" t="s">
        <v>23</v>
      </c>
      <c r="S38" s="2" t="s">
        <v>24</v>
      </c>
      <c r="T38" s="2" t="s">
        <v>304</v>
      </c>
      <c r="U38" s="6" t="s">
        <v>27</v>
      </c>
      <c r="V38" s="4">
        <v>2</v>
      </c>
      <c r="W38" s="6" t="s">
        <v>310</v>
      </c>
      <c r="X38" s="4">
        <v>100</v>
      </c>
      <c r="Y38" s="6" t="s">
        <v>306</v>
      </c>
      <c r="Z38" s="2" t="s">
        <v>138</v>
      </c>
      <c r="AA38" s="7">
        <v>2160863</v>
      </c>
      <c r="AB38" s="7">
        <v>0</v>
      </c>
    </row>
    <row r="39" spans="2:28" ht="60" x14ac:dyDescent="0.25">
      <c r="B39" s="2" t="s">
        <v>39</v>
      </c>
      <c r="C39" s="4">
        <v>7</v>
      </c>
      <c r="D39" s="4">
        <v>214</v>
      </c>
      <c r="E39" s="2" t="s">
        <v>136</v>
      </c>
      <c r="F39" s="2" t="s">
        <v>335</v>
      </c>
      <c r="G39" s="4" t="s">
        <v>336</v>
      </c>
      <c r="H39" s="4" t="s">
        <v>514</v>
      </c>
      <c r="I39" s="4" t="s">
        <v>515</v>
      </c>
      <c r="J39" s="5" t="str">
        <f>IF(ISBLANK(Tbl_CapDetails_ByFund[[#This Row],[Item Value]]),"",HYPERLINK("https://budget.lis.virginia.gov/item/2025/1/HB1600/Chapter/2/"&amp;Tbl_CapDetails_ByFund[[#This Row],[Item Value]],Tbl_CapDetails_ByFund[[#This Row],[Item Value]]))</f>
        <v>C-7.80</v>
      </c>
      <c r="K39" s="4">
        <v>18767</v>
      </c>
      <c r="L39" s="2" t="s">
        <v>137</v>
      </c>
      <c r="M39" s="2" t="s">
        <v>337</v>
      </c>
      <c r="N39" s="4" t="s">
        <v>12</v>
      </c>
      <c r="O39" s="4" t="s">
        <v>109</v>
      </c>
      <c r="P39" s="6" t="s">
        <v>110</v>
      </c>
      <c r="Q39" s="6" t="s">
        <v>330</v>
      </c>
      <c r="R39" s="4" t="s">
        <v>116</v>
      </c>
      <c r="S39" s="2" t="s">
        <v>117</v>
      </c>
      <c r="T39" s="2" t="s">
        <v>331</v>
      </c>
      <c r="U39" s="6" t="s">
        <v>27</v>
      </c>
      <c r="V39" s="4">
        <v>2</v>
      </c>
      <c r="W39" s="6" t="s">
        <v>310</v>
      </c>
      <c r="X39" s="4">
        <v>100</v>
      </c>
      <c r="Y39" s="6" t="s">
        <v>306</v>
      </c>
      <c r="Z39" s="2" t="s">
        <v>138</v>
      </c>
      <c r="AA39" s="7">
        <v>551454</v>
      </c>
      <c r="AB39" s="7">
        <v>0</v>
      </c>
    </row>
    <row r="40" spans="2:28" ht="60" x14ac:dyDescent="0.25">
      <c r="B40" s="2" t="s">
        <v>39</v>
      </c>
      <c r="C40" s="4">
        <v>7</v>
      </c>
      <c r="D40" s="4">
        <v>213</v>
      </c>
      <c r="E40" s="2" t="s">
        <v>128</v>
      </c>
      <c r="F40" s="2" t="s">
        <v>338</v>
      </c>
      <c r="G40" s="4" t="s">
        <v>339</v>
      </c>
      <c r="H40" s="4" t="s">
        <v>516</v>
      </c>
      <c r="I40" s="4" t="s">
        <v>517</v>
      </c>
      <c r="J40" s="5" t="str">
        <f>IF(ISBLANK(Tbl_CapDetails_ByFund[[#This Row],[Item Value]]),"",HYPERLINK("https://budget.lis.virginia.gov/item/2025/1/HB1600/Chapter/2/"&amp;Tbl_CapDetails_ByFund[[#This Row],[Item Value]],Tbl_CapDetails_ByFund[[#This Row],[Item Value]]))</f>
        <v>C-8</v>
      </c>
      <c r="K40" s="4">
        <v>18724</v>
      </c>
      <c r="L40" s="2" t="s">
        <v>129</v>
      </c>
      <c r="M40" s="2" t="s">
        <v>340</v>
      </c>
      <c r="N40" s="4" t="s">
        <v>22</v>
      </c>
      <c r="O40" s="4" t="s">
        <v>25</v>
      </c>
      <c r="P40" s="6" t="s">
        <v>26</v>
      </c>
      <c r="Q40" s="6" t="s">
        <v>303</v>
      </c>
      <c r="R40" s="4" t="s">
        <v>23</v>
      </c>
      <c r="S40" s="2" t="s">
        <v>24</v>
      </c>
      <c r="T40" s="2" t="s">
        <v>304</v>
      </c>
      <c r="U40" s="6" t="s">
        <v>14</v>
      </c>
      <c r="V40" s="4">
        <v>1</v>
      </c>
      <c r="W40" s="6" t="s">
        <v>305</v>
      </c>
      <c r="X40" s="4">
        <v>200</v>
      </c>
      <c r="Y40" s="6" t="s">
        <v>312</v>
      </c>
      <c r="Z40" s="2" t="s">
        <v>131</v>
      </c>
      <c r="AA40" s="7">
        <v>-14064327</v>
      </c>
      <c r="AB40" s="7">
        <v>0</v>
      </c>
    </row>
    <row r="41" spans="2:28" ht="30" x14ac:dyDescent="0.25">
      <c r="B41" s="2" t="s">
        <v>39</v>
      </c>
      <c r="C41" s="4">
        <v>7</v>
      </c>
      <c r="D41" s="4">
        <v>213</v>
      </c>
      <c r="E41" s="2" t="s">
        <v>128</v>
      </c>
      <c r="F41" s="2" t="s">
        <v>338</v>
      </c>
      <c r="G41" s="4" t="s">
        <v>339</v>
      </c>
      <c r="H41" s="4" t="s">
        <v>516</v>
      </c>
      <c r="I41" s="4" t="s">
        <v>517</v>
      </c>
      <c r="J41" s="5" t="str">
        <f>IF(ISBLANK(Tbl_CapDetails_ByFund[[#This Row],[Item Value]]),"",HYPERLINK("https://budget.lis.virginia.gov/item/2025/1/HB1600/Chapter/2/"&amp;Tbl_CapDetails_ByFund[[#This Row],[Item Value]],Tbl_CapDetails_ByFund[[#This Row],[Item Value]]))</f>
        <v>C-8</v>
      </c>
      <c r="K41" s="4">
        <v>18724</v>
      </c>
      <c r="L41" s="2" t="s">
        <v>129</v>
      </c>
      <c r="M41" s="2" t="s">
        <v>340</v>
      </c>
      <c r="N41" s="4" t="s">
        <v>22</v>
      </c>
      <c r="O41" s="4" t="s">
        <v>25</v>
      </c>
      <c r="P41" s="6" t="s">
        <v>26</v>
      </c>
      <c r="Q41" s="6" t="s">
        <v>303</v>
      </c>
      <c r="R41" s="4" t="s">
        <v>23</v>
      </c>
      <c r="S41" s="2" t="s">
        <v>24</v>
      </c>
      <c r="T41" s="2" t="s">
        <v>304</v>
      </c>
      <c r="U41" s="6" t="s">
        <v>14</v>
      </c>
      <c r="V41" s="4">
        <v>1</v>
      </c>
      <c r="W41" s="6" t="s">
        <v>305</v>
      </c>
      <c r="X41" s="4">
        <v>200</v>
      </c>
      <c r="Y41" s="6" t="s">
        <v>312</v>
      </c>
      <c r="Z41" s="2" t="s">
        <v>132</v>
      </c>
      <c r="AA41" s="7">
        <v>14064327</v>
      </c>
      <c r="AB41" s="7">
        <v>0</v>
      </c>
    </row>
    <row r="42" spans="2:28" ht="30" x14ac:dyDescent="0.25">
      <c r="B42" s="2" t="s">
        <v>39</v>
      </c>
      <c r="C42" s="4">
        <v>7</v>
      </c>
      <c r="D42" s="4">
        <v>213</v>
      </c>
      <c r="E42" s="2" t="s">
        <v>128</v>
      </c>
      <c r="F42" s="2" t="s">
        <v>338</v>
      </c>
      <c r="G42" s="4" t="s">
        <v>339</v>
      </c>
      <c r="H42" s="4" t="s">
        <v>516</v>
      </c>
      <c r="I42" s="4" t="s">
        <v>517</v>
      </c>
      <c r="J42" s="5" t="str">
        <f>IF(ISBLANK(Tbl_CapDetails_ByFund[[#This Row],[Item Value]]),"",HYPERLINK("https://budget.lis.virginia.gov/item/2025/1/HB1600/Chapter/2/"&amp;Tbl_CapDetails_ByFund[[#This Row],[Item Value]],Tbl_CapDetails_ByFund[[#This Row],[Item Value]]))</f>
        <v>C-8</v>
      </c>
      <c r="K42" s="4">
        <v>18724</v>
      </c>
      <c r="L42" s="2" t="s">
        <v>129</v>
      </c>
      <c r="M42" s="2" t="s">
        <v>340</v>
      </c>
      <c r="N42" s="4" t="s">
        <v>12</v>
      </c>
      <c r="O42" s="4" t="s">
        <v>18</v>
      </c>
      <c r="P42" s="6" t="s">
        <v>19</v>
      </c>
      <c r="Q42" s="6" t="s">
        <v>307</v>
      </c>
      <c r="R42" s="4" t="s">
        <v>103</v>
      </c>
      <c r="S42" s="2" t="s">
        <v>104</v>
      </c>
      <c r="T42" s="2" t="s">
        <v>326</v>
      </c>
      <c r="U42" s="6" t="s">
        <v>14</v>
      </c>
      <c r="V42" s="4">
        <v>1</v>
      </c>
      <c r="W42" s="6" t="s">
        <v>305</v>
      </c>
      <c r="X42" s="4">
        <v>100</v>
      </c>
      <c r="Y42" s="6" t="s">
        <v>306</v>
      </c>
      <c r="Z42" s="2" t="s">
        <v>129</v>
      </c>
      <c r="AA42" s="7">
        <v>14064327</v>
      </c>
      <c r="AB42" s="7">
        <v>0</v>
      </c>
    </row>
    <row r="43" spans="2:28" ht="60" x14ac:dyDescent="0.25">
      <c r="B43" s="2" t="s">
        <v>39</v>
      </c>
      <c r="C43" s="4">
        <v>7</v>
      </c>
      <c r="D43" s="4">
        <v>213</v>
      </c>
      <c r="E43" s="2" t="s">
        <v>128</v>
      </c>
      <c r="F43" s="2" t="s">
        <v>338</v>
      </c>
      <c r="G43" s="4" t="s">
        <v>339</v>
      </c>
      <c r="H43" s="4" t="s">
        <v>516</v>
      </c>
      <c r="I43" s="4" t="s">
        <v>517</v>
      </c>
      <c r="J43" s="5" t="str">
        <f>IF(ISBLANK(Tbl_CapDetails_ByFund[[#This Row],[Item Value]]),"",HYPERLINK("https://budget.lis.virginia.gov/item/2025/1/HB1600/Chapter/2/"&amp;Tbl_CapDetails_ByFund[[#This Row],[Item Value]],Tbl_CapDetails_ByFund[[#This Row],[Item Value]]))</f>
        <v>C-8</v>
      </c>
      <c r="K43" s="4">
        <v>18724</v>
      </c>
      <c r="L43" s="2" t="s">
        <v>129</v>
      </c>
      <c r="M43" s="2" t="s">
        <v>340</v>
      </c>
      <c r="N43" s="4" t="s">
        <v>12</v>
      </c>
      <c r="O43" s="4" t="s">
        <v>18</v>
      </c>
      <c r="P43" s="6" t="s">
        <v>19</v>
      </c>
      <c r="Q43" s="6" t="s">
        <v>307</v>
      </c>
      <c r="R43" s="4" t="s">
        <v>103</v>
      </c>
      <c r="S43" s="2" t="s">
        <v>104</v>
      </c>
      <c r="T43" s="2" t="s">
        <v>326</v>
      </c>
      <c r="U43" s="6" t="s">
        <v>14</v>
      </c>
      <c r="V43" s="4">
        <v>1</v>
      </c>
      <c r="W43" s="6" t="s">
        <v>305</v>
      </c>
      <c r="X43" s="4">
        <v>200</v>
      </c>
      <c r="Y43" s="6" t="s">
        <v>312</v>
      </c>
      <c r="Z43" s="2" t="s">
        <v>131</v>
      </c>
      <c r="AA43" s="7">
        <v>14064327</v>
      </c>
      <c r="AB43" s="7">
        <v>0</v>
      </c>
    </row>
    <row r="44" spans="2:28" ht="30" x14ac:dyDescent="0.25">
      <c r="B44" s="2" t="s">
        <v>39</v>
      </c>
      <c r="C44" s="4">
        <v>7</v>
      </c>
      <c r="D44" s="4">
        <v>213</v>
      </c>
      <c r="E44" s="2" t="s">
        <v>128</v>
      </c>
      <c r="F44" s="2" t="s">
        <v>338</v>
      </c>
      <c r="G44" s="4" t="s">
        <v>339</v>
      </c>
      <c r="H44" s="4" t="s">
        <v>516</v>
      </c>
      <c r="I44" s="4" t="s">
        <v>517</v>
      </c>
      <c r="J44" s="5" t="str">
        <f>IF(ISBLANK(Tbl_CapDetails_ByFund[[#This Row],[Item Value]]),"",HYPERLINK("https://budget.lis.virginia.gov/item/2025/1/HB1600/Chapter/2/"&amp;Tbl_CapDetails_ByFund[[#This Row],[Item Value]],Tbl_CapDetails_ByFund[[#This Row],[Item Value]]))</f>
        <v>C-8</v>
      </c>
      <c r="K44" s="4">
        <v>18724</v>
      </c>
      <c r="L44" s="2" t="s">
        <v>129</v>
      </c>
      <c r="M44" s="2" t="s">
        <v>340</v>
      </c>
      <c r="N44" s="4" t="s">
        <v>12</v>
      </c>
      <c r="O44" s="4" t="s">
        <v>18</v>
      </c>
      <c r="P44" s="6" t="s">
        <v>19</v>
      </c>
      <c r="Q44" s="6" t="s">
        <v>307</v>
      </c>
      <c r="R44" s="4" t="s">
        <v>103</v>
      </c>
      <c r="S44" s="2" t="s">
        <v>104</v>
      </c>
      <c r="T44" s="2" t="s">
        <v>326</v>
      </c>
      <c r="U44" s="6" t="s">
        <v>14</v>
      </c>
      <c r="V44" s="4">
        <v>1</v>
      </c>
      <c r="W44" s="6" t="s">
        <v>305</v>
      </c>
      <c r="X44" s="4">
        <v>200</v>
      </c>
      <c r="Y44" s="6" t="s">
        <v>312</v>
      </c>
      <c r="Z44" s="2" t="s">
        <v>132</v>
      </c>
      <c r="AA44" s="7">
        <v>-14064327</v>
      </c>
      <c r="AB44" s="7">
        <v>0</v>
      </c>
    </row>
    <row r="45" spans="2:28" ht="30" x14ac:dyDescent="0.25">
      <c r="B45" s="2" t="s">
        <v>39</v>
      </c>
      <c r="C45" s="4">
        <v>7</v>
      </c>
      <c r="D45" s="4">
        <v>213</v>
      </c>
      <c r="E45" s="2" t="s">
        <v>128</v>
      </c>
      <c r="F45" s="2" t="s">
        <v>338</v>
      </c>
      <c r="G45" s="4" t="s">
        <v>339</v>
      </c>
      <c r="H45" s="4" t="s">
        <v>518</v>
      </c>
      <c r="I45" s="4" t="s">
        <v>519</v>
      </c>
      <c r="J45" s="5" t="str">
        <f>IF(ISBLANK(Tbl_CapDetails_ByFund[[#This Row],[Item Value]]),"",HYPERLINK("https://budget.lis.virginia.gov/item/2025/1/HB1600/Chapter/2/"&amp;Tbl_CapDetails_ByFund[[#This Row],[Item Value]],Tbl_CapDetails_ByFund[[#This Row],[Item Value]]))</f>
        <v>C-8.50</v>
      </c>
      <c r="K45" s="4">
        <v>18740</v>
      </c>
      <c r="L45" s="2" t="s">
        <v>133</v>
      </c>
      <c r="M45" s="2" t="s">
        <v>341</v>
      </c>
      <c r="N45" s="4" t="s">
        <v>22</v>
      </c>
      <c r="O45" s="4" t="s">
        <v>25</v>
      </c>
      <c r="P45" s="6" t="s">
        <v>26</v>
      </c>
      <c r="Q45" s="6" t="s">
        <v>303</v>
      </c>
      <c r="R45" s="4" t="s">
        <v>23</v>
      </c>
      <c r="S45" s="2" t="s">
        <v>24</v>
      </c>
      <c r="T45" s="2" t="s">
        <v>304</v>
      </c>
      <c r="U45" s="6" t="s">
        <v>14</v>
      </c>
      <c r="V45" s="4">
        <v>1</v>
      </c>
      <c r="W45" s="6" t="s">
        <v>305</v>
      </c>
      <c r="X45" s="4">
        <v>200</v>
      </c>
      <c r="Y45" s="6" t="s">
        <v>312</v>
      </c>
      <c r="Z45" s="2" t="s">
        <v>134</v>
      </c>
      <c r="AA45" s="7">
        <v>2000000</v>
      </c>
      <c r="AB45" s="7">
        <v>0</v>
      </c>
    </row>
    <row r="46" spans="2:28" ht="30" x14ac:dyDescent="0.25">
      <c r="B46" s="2" t="s">
        <v>39</v>
      </c>
      <c r="C46" s="4">
        <v>7</v>
      </c>
      <c r="D46" s="4">
        <v>213</v>
      </c>
      <c r="E46" s="2" t="s">
        <v>128</v>
      </c>
      <c r="F46" s="2" t="s">
        <v>338</v>
      </c>
      <c r="G46" s="4" t="s">
        <v>339</v>
      </c>
      <c r="H46" s="4" t="s">
        <v>520</v>
      </c>
      <c r="I46" s="4" t="s">
        <v>521</v>
      </c>
      <c r="J46" s="5" t="str">
        <f>IF(ISBLANK(Tbl_CapDetails_ByFund[[#This Row],[Item Value]]),"",HYPERLINK("https://budget.lis.virginia.gov/item/2025/1/HB1600/Chapter/2/"&amp;Tbl_CapDetails_ByFund[[#This Row],[Item Value]],Tbl_CapDetails_ByFund[[#This Row],[Item Value]]))</f>
        <v>C-8.60</v>
      </c>
      <c r="K46" s="4">
        <v>18768</v>
      </c>
      <c r="L46" s="2" t="s">
        <v>130</v>
      </c>
      <c r="M46" s="2" t="s">
        <v>342</v>
      </c>
      <c r="N46" s="4" t="s">
        <v>22</v>
      </c>
      <c r="O46" s="4" t="s">
        <v>25</v>
      </c>
      <c r="P46" s="6" t="s">
        <v>26</v>
      </c>
      <c r="Q46" s="6" t="s">
        <v>303</v>
      </c>
      <c r="R46" s="4" t="s">
        <v>23</v>
      </c>
      <c r="S46" s="2" t="s">
        <v>24</v>
      </c>
      <c r="T46" s="2" t="s">
        <v>304</v>
      </c>
      <c r="U46" s="6" t="s">
        <v>27</v>
      </c>
      <c r="V46" s="4">
        <v>2</v>
      </c>
      <c r="W46" s="6" t="s">
        <v>310</v>
      </c>
      <c r="X46" s="4">
        <v>100</v>
      </c>
      <c r="Y46" s="6" t="s">
        <v>306</v>
      </c>
      <c r="Z46" s="2" t="s">
        <v>130</v>
      </c>
      <c r="AA46" s="7">
        <v>2633223</v>
      </c>
      <c r="AB46" s="7">
        <v>0</v>
      </c>
    </row>
    <row r="47" spans="2:28" ht="30" x14ac:dyDescent="0.25">
      <c r="B47" s="2" t="s">
        <v>39</v>
      </c>
      <c r="C47" s="4">
        <v>7</v>
      </c>
      <c r="D47" s="4">
        <v>213</v>
      </c>
      <c r="E47" s="2" t="s">
        <v>128</v>
      </c>
      <c r="F47" s="2" t="s">
        <v>338</v>
      </c>
      <c r="G47" s="4" t="s">
        <v>339</v>
      </c>
      <c r="H47" s="4" t="s">
        <v>520</v>
      </c>
      <c r="I47" s="4" t="s">
        <v>521</v>
      </c>
      <c r="J47" s="5" t="str">
        <f>IF(ISBLANK(Tbl_CapDetails_ByFund[[#This Row],[Item Value]]),"",HYPERLINK("https://budget.lis.virginia.gov/item/2025/1/HB1600/Chapter/2/"&amp;Tbl_CapDetails_ByFund[[#This Row],[Item Value]],Tbl_CapDetails_ByFund[[#This Row],[Item Value]]))</f>
        <v>C-8.60</v>
      </c>
      <c r="K47" s="4">
        <v>18768</v>
      </c>
      <c r="L47" s="2" t="s">
        <v>130</v>
      </c>
      <c r="M47" s="2" t="s">
        <v>342</v>
      </c>
      <c r="N47" s="4" t="s">
        <v>22</v>
      </c>
      <c r="O47" s="4" t="s">
        <v>25</v>
      </c>
      <c r="P47" s="6" t="s">
        <v>26</v>
      </c>
      <c r="Q47" s="6" t="s">
        <v>303</v>
      </c>
      <c r="R47" s="4" t="s">
        <v>23</v>
      </c>
      <c r="S47" s="2" t="s">
        <v>24</v>
      </c>
      <c r="T47" s="2" t="s">
        <v>304</v>
      </c>
      <c r="U47" s="6" t="s">
        <v>27</v>
      </c>
      <c r="V47" s="4">
        <v>2</v>
      </c>
      <c r="W47" s="6" t="s">
        <v>310</v>
      </c>
      <c r="X47" s="4">
        <v>200</v>
      </c>
      <c r="Y47" s="6" t="s">
        <v>312</v>
      </c>
      <c r="Z47" s="2" t="s">
        <v>135</v>
      </c>
      <c r="AA47" s="7">
        <v>6000000</v>
      </c>
      <c r="AB47" s="7">
        <v>0</v>
      </c>
    </row>
    <row r="48" spans="2:28" ht="45" x14ac:dyDescent="0.25">
      <c r="B48" s="2" t="s">
        <v>39</v>
      </c>
      <c r="C48" s="4">
        <v>7</v>
      </c>
      <c r="D48" s="4">
        <v>221</v>
      </c>
      <c r="E48" s="2" t="s">
        <v>155</v>
      </c>
      <c r="F48" s="2" t="s">
        <v>343</v>
      </c>
      <c r="G48" s="4" t="s">
        <v>344</v>
      </c>
      <c r="H48" s="4" t="s">
        <v>522</v>
      </c>
      <c r="I48" s="4" t="s">
        <v>523</v>
      </c>
      <c r="J48" s="5" t="str">
        <f>IF(ISBLANK(Tbl_CapDetails_ByFund[[#This Row],[Item Value]]),"",HYPERLINK("https://budget.lis.virginia.gov/item/2025/1/HB1600/Chapter/2/"&amp;Tbl_CapDetails_ByFund[[#This Row],[Item Value]],Tbl_CapDetails_ByFund[[#This Row],[Item Value]]))</f>
        <v>C-9</v>
      </c>
      <c r="K48" s="4">
        <v>18670</v>
      </c>
      <c r="L48" s="2" t="s">
        <v>156</v>
      </c>
      <c r="M48" s="2" t="s">
        <v>345</v>
      </c>
      <c r="N48" s="4" t="s">
        <v>12</v>
      </c>
      <c r="O48" s="4" t="s">
        <v>18</v>
      </c>
      <c r="P48" s="6" t="s">
        <v>19</v>
      </c>
      <c r="Q48" s="6" t="s">
        <v>307</v>
      </c>
      <c r="R48" s="4" t="s">
        <v>103</v>
      </c>
      <c r="S48" s="2" t="s">
        <v>104</v>
      </c>
      <c r="T48" s="2" t="s">
        <v>326</v>
      </c>
      <c r="U48" s="6" t="s">
        <v>14</v>
      </c>
      <c r="V48" s="4">
        <v>1</v>
      </c>
      <c r="W48" s="6" t="s">
        <v>305</v>
      </c>
      <c r="X48" s="4">
        <v>100</v>
      </c>
      <c r="Y48" s="6" t="s">
        <v>306</v>
      </c>
      <c r="Z48" s="2" t="s">
        <v>157</v>
      </c>
      <c r="AA48" s="7">
        <v>12000000</v>
      </c>
      <c r="AB48" s="7">
        <v>0</v>
      </c>
    </row>
    <row r="49" spans="2:28" ht="45" x14ac:dyDescent="0.25">
      <c r="B49" s="2" t="s">
        <v>39</v>
      </c>
      <c r="C49" s="4">
        <v>7</v>
      </c>
      <c r="D49" s="4">
        <v>221</v>
      </c>
      <c r="E49" s="2" t="s">
        <v>155</v>
      </c>
      <c r="F49" s="2" t="s">
        <v>343</v>
      </c>
      <c r="G49" s="4" t="s">
        <v>344</v>
      </c>
      <c r="H49" s="4" t="s">
        <v>522</v>
      </c>
      <c r="I49" s="4" t="s">
        <v>523</v>
      </c>
      <c r="J49" s="5" t="str">
        <f>IF(ISBLANK(Tbl_CapDetails_ByFund[[#This Row],[Item Value]]),"",HYPERLINK("https://budget.lis.virginia.gov/item/2025/1/HB1600/Chapter/2/"&amp;Tbl_CapDetails_ByFund[[#This Row],[Item Value]],Tbl_CapDetails_ByFund[[#This Row],[Item Value]]))</f>
        <v>C-9</v>
      </c>
      <c r="K49" s="4">
        <v>18670</v>
      </c>
      <c r="L49" s="2" t="s">
        <v>156</v>
      </c>
      <c r="M49" s="2" t="s">
        <v>345</v>
      </c>
      <c r="N49" s="4" t="s">
        <v>12</v>
      </c>
      <c r="O49" s="4" t="s">
        <v>18</v>
      </c>
      <c r="P49" s="6" t="s">
        <v>19</v>
      </c>
      <c r="Q49" s="6" t="s">
        <v>307</v>
      </c>
      <c r="R49" s="4" t="s">
        <v>103</v>
      </c>
      <c r="S49" s="2" t="s">
        <v>104</v>
      </c>
      <c r="T49" s="2" t="s">
        <v>326</v>
      </c>
      <c r="U49" s="6" t="s">
        <v>14</v>
      </c>
      <c r="V49" s="4">
        <v>1</v>
      </c>
      <c r="W49" s="6" t="s">
        <v>305</v>
      </c>
      <c r="X49" s="4">
        <v>200</v>
      </c>
      <c r="Y49" s="6" t="s">
        <v>312</v>
      </c>
      <c r="Z49" s="2" t="s">
        <v>158</v>
      </c>
      <c r="AA49" s="7">
        <v>-4000000</v>
      </c>
      <c r="AB49" s="7">
        <v>0</v>
      </c>
    </row>
    <row r="50" spans="2:28" ht="45" x14ac:dyDescent="0.25">
      <c r="B50" s="2" t="s">
        <v>39</v>
      </c>
      <c r="C50" s="4">
        <v>7</v>
      </c>
      <c r="D50" s="4">
        <v>221</v>
      </c>
      <c r="E50" s="2" t="s">
        <v>155</v>
      </c>
      <c r="F50" s="2" t="s">
        <v>343</v>
      </c>
      <c r="G50" s="4" t="s">
        <v>344</v>
      </c>
      <c r="H50" s="4" t="s">
        <v>524</v>
      </c>
      <c r="I50" s="4" t="s">
        <v>525</v>
      </c>
      <c r="J50" s="5" t="str">
        <f>IF(ISBLANK(Tbl_CapDetails_ByFund[[#This Row],[Item Value]]),"",HYPERLINK("https://budget.lis.virginia.gov/item/2025/1/HB1600/Chapter/2/"&amp;Tbl_CapDetails_ByFund[[#This Row],[Item Value]],Tbl_CapDetails_ByFund[[#This Row],[Item Value]]))</f>
        <v>C-9.10</v>
      </c>
      <c r="K50" s="4">
        <v>18741</v>
      </c>
      <c r="L50" s="2" t="s">
        <v>159</v>
      </c>
      <c r="M50" s="2" t="s">
        <v>346</v>
      </c>
      <c r="N50" s="4" t="s">
        <v>22</v>
      </c>
      <c r="O50" s="4" t="s">
        <v>25</v>
      </c>
      <c r="P50" s="6" t="s">
        <v>26</v>
      </c>
      <c r="Q50" s="6" t="s">
        <v>303</v>
      </c>
      <c r="R50" s="4" t="s">
        <v>23</v>
      </c>
      <c r="S50" s="2" t="s">
        <v>24</v>
      </c>
      <c r="T50" s="2" t="s">
        <v>304</v>
      </c>
      <c r="U50" s="6" t="s">
        <v>14</v>
      </c>
      <c r="V50" s="4">
        <v>1</v>
      </c>
      <c r="W50" s="6" t="s">
        <v>305</v>
      </c>
      <c r="X50" s="4">
        <v>200</v>
      </c>
      <c r="Y50" s="6" t="s">
        <v>312</v>
      </c>
      <c r="Z50" s="2" t="s">
        <v>160</v>
      </c>
      <c r="AA50" s="7">
        <v>9000000</v>
      </c>
      <c r="AB50" s="7">
        <v>0</v>
      </c>
    </row>
    <row r="51" spans="2:28" ht="45" x14ac:dyDescent="0.25">
      <c r="B51" s="2" t="s">
        <v>39</v>
      </c>
      <c r="C51" s="4">
        <v>7</v>
      </c>
      <c r="D51" s="4">
        <v>221</v>
      </c>
      <c r="E51" s="2" t="s">
        <v>155</v>
      </c>
      <c r="F51" s="2" t="s">
        <v>343</v>
      </c>
      <c r="G51" s="4" t="s">
        <v>344</v>
      </c>
      <c r="H51" s="4" t="s">
        <v>524</v>
      </c>
      <c r="I51" s="4" t="s">
        <v>525</v>
      </c>
      <c r="J51" s="5" t="str">
        <f>IF(ISBLANK(Tbl_CapDetails_ByFund[[#This Row],[Item Value]]),"",HYPERLINK("https://budget.lis.virginia.gov/item/2025/1/HB1600/Chapter/2/"&amp;Tbl_CapDetails_ByFund[[#This Row],[Item Value]],Tbl_CapDetails_ByFund[[#This Row],[Item Value]]))</f>
        <v>C-9.10</v>
      </c>
      <c r="K51" s="4">
        <v>18741</v>
      </c>
      <c r="L51" s="2" t="s">
        <v>159</v>
      </c>
      <c r="M51" s="2" t="s">
        <v>346</v>
      </c>
      <c r="N51" s="4" t="s">
        <v>12</v>
      </c>
      <c r="O51" s="4" t="s">
        <v>109</v>
      </c>
      <c r="P51" s="6" t="s">
        <v>110</v>
      </c>
      <c r="Q51" s="6" t="s">
        <v>330</v>
      </c>
      <c r="R51" s="4" t="s">
        <v>161</v>
      </c>
      <c r="S51" s="2" t="s">
        <v>110</v>
      </c>
      <c r="T51" s="2" t="s">
        <v>347</v>
      </c>
      <c r="U51" s="6" t="s">
        <v>14</v>
      </c>
      <c r="V51" s="4">
        <v>1</v>
      </c>
      <c r="W51" s="6" t="s">
        <v>305</v>
      </c>
      <c r="X51" s="4">
        <v>200</v>
      </c>
      <c r="Y51" s="6" t="s">
        <v>312</v>
      </c>
      <c r="Z51" s="2" t="s">
        <v>160</v>
      </c>
      <c r="AA51" s="7">
        <v>3000000</v>
      </c>
      <c r="AB51" s="7">
        <v>0</v>
      </c>
    </row>
    <row r="52" spans="2:28" ht="45" x14ac:dyDescent="0.25">
      <c r="B52" s="2" t="s">
        <v>39</v>
      </c>
      <c r="C52" s="4">
        <v>7</v>
      </c>
      <c r="D52" s="4">
        <v>217</v>
      </c>
      <c r="E52" s="2" t="s">
        <v>151</v>
      </c>
      <c r="F52" s="2" t="s">
        <v>348</v>
      </c>
      <c r="G52" s="4" t="s">
        <v>349</v>
      </c>
      <c r="H52" s="4" t="s">
        <v>526</v>
      </c>
      <c r="I52" s="4" t="s">
        <v>527</v>
      </c>
      <c r="J52" s="5" t="str">
        <f>IF(ISBLANK(Tbl_CapDetails_ByFund[[#This Row],[Item Value]]),"",HYPERLINK("https://budget.lis.virginia.gov/item/2025/1/HB1600/Chapter/2/"&amp;Tbl_CapDetails_ByFund[[#This Row],[Item Value]],Tbl_CapDetails_ByFund[[#This Row],[Item Value]]))</f>
        <v>C-10.50</v>
      </c>
      <c r="K52" s="4">
        <v>18769</v>
      </c>
      <c r="L52" s="2" t="s">
        <v>152</v>
      </c>
      <c r="M52" s="2" t="s">
        <v>351</v>
      </c>
      <c r="N52" s="4" t="s">
        <v>12</v>
      </c>
      <c r="O52" s="4" t="s">
        <v>109</v>
      </c>
      <c r="P52" s="6" t="s">
        <v>110</v>
      </c>
      <c r="Q52" s="6" t="s">
        <v>330</v>
      </c>
      <c r="R52" s="4" t="s">
        <v>116</v>
      </c>
      <c r="S52" s="2" t="s">
        <v>117</v>
      </c>
      <c r="T52" s="2" t="s">
        <v>331</v>
      </c>
      <c r="U52" s="6" t="s">
        <v>27</v>
      </c>
      <c r="V52" s="4">
        <v>2</v>
      </c>
      <c r="W52" s="6" t="s">
        <v>310</v>
      </c>
      <c r="X52" s="4">
        <v>100</v>
      </c>
      <c r="Y52" s="6" t="s">
        <v>306</v>
      </c>
      <c r="Z52" s="2" t="s">
        <v>153</v>
      </c>
      <c r="AA52" s="7">
        <v>0</v>
      </c>
      <c r="AB52" s="7">
        <v>52320333</v>
      </c>
    </row>
    <row r="53" spans="2:28" ht="30" x14ac:dyDescent="0.25">
      <c r="B53" s="2" t="s">
        <v>39</v>
      </c>
      <c r="C53" s="4">
        <v>7</v>
      </c>
      <c r="D53" s="4">
        <v>217</v>
      </c>
      <c r="E53" s="2" t="s">
        <v>151</v>
      </c>
      <c r="F53" s="2" t="s">
        <v>348</v>
      </c>
      <c r="G53" s="4" t="s">
        <v>349</v>
      </c>
      <c r="H53" s="4" t="s">
        <v>496</v>
      </c>
      <c r="I53" s="4" t="s">
        <v>497</v>
      </c>
      <c r="J53" s="5" t="str">
        <f>IF(ISBLANK(Tbl_CapDetails_ByFund[[#This Row],[Item Value]]),"",HYPERLINK("https://budget.lis.virginia.gov/item/2025/1/HB1600/Chapter/2/"&amp;Tbl_CapDetails_ByFund[[#This Row],[Item Value]],Tbl_CapDetails_ByFund[[#This Row],[Item Value]]))</f>
        <v/>
      </c>
      <c r="K53" s="4">
        <v>18726</v>
      </c>
      <c r="L53" s="2" t="s">
        <v>101</v>
      </c>
      <c r="M53" s="2" t="s">
        <v>350</v>
      </c>
      <c r="N53" s="4" t="s">
        <v>12</v>
      </c>
      <c r="O53" s="4" t="s">
        <v>18</v>
      </c>
      <c r="P53" s="6" t="s">
        <v>19</v>
      </c>
      <c r="Q53" s="6" t="s">
        <v>307</v>
      </c>
      <c r="R53" s="4" t="s">
        <v>103</v>
      </c>
      <c r="S53" s="2" t="s">
        <v>104</v>
      </c>
      <c r="T53" s="2" t="s">
        <v>326</v>
      </c>
      <c r="U53" s="6" t="s">
        <v>14</v>
      </c>
      <c r="V53" s="4">
        <v>1</v>
      </c>
      <c r="W53" s="6" t="s">
        <v>305</v>
      </c>
      <c r="X53" s="4">
        <v>100</v>
      </c>
      <c r="Y53" s="6" t="s">
        <v>306</v>
      </c>
      <c r="Z53" s="2" t="s">
        <v>141</v>
      </c>
      <c r="AA53" s="7">
        <v>8000000</v>
      </c>
      <c r="AB53" s="7">
        <v>0</v>
      </c>
    </row>
    <row r="54" spans="2:28" ht="30" x14ac:dyDescent="0.25">
      <c r="B54" s="2" t="s">
        <v>39</v>
      </c>
      <c r="C54" s="4">
        <v>7</v>
      </c>
      <c r="D54" s="4">
        <v>217</v>
      </c>
      <c r="E54" s="2" t="s">
        <v>151</v>
      </c>
      <c r="F54" s="2" t="s">
        <v>348</v>
      </c>
      <c r="G54" s="4" t="s">
        <v>349</v>
      </c>
      <c r="H54" s="4" t="s">
        <v>496</v>
      </c>
      <c r="I54" s="4" t="s">
        <v>497</v>
      </c>
      <c r="J54" s="5" t="str">
        <f>IF(ISBLANK(Tbl_CapDetails_ByFund[[#This Row],[Item Value]]),"",HYPERLINK("https://budget.lis.virginia.gov/item/2025/1/HB1600/Chapter/2/"&amp;Tbl_CapDetails_ByFund[[#This Row],[Item Value]],Tbl_CapDetails_ByFund[[#This Row],[Item Value]]))</f>
        <v/>
      </c>
      <c r="K54" s="4">
        <v>18726</v>
      </c>
      <c r="L54" s="2" t="s">
        <v>101</v>
      </c>
      <c r="M54" s="2" t="s">
        <v>350</v>
      </c>
      <c r="N54" s="4" t="s">
        <v>12</v>
      </c>
      <c r="O54" s="4" t="s">
        <v>18</v>
      </c>
      <c r="P54" s="6" t="s">
        <v>19</v>
      </c>
      <c r="Q54" s="6" t="s">
        <v>307</v>
      </c>
      <c r="R54" s="4" t="s">
        <v>103</v>
      </c>
      <c r="S54" s="2" t="s">
        <v>104</v>
      </c>
      <c r="T54" s="2" t="s">
        <v>326</v>
      </c>
      <c r="U54" s="6" t="s">
        <v>14</v>
      </c>
      <c r="V54" s="4">
        <v>1</v>
      </c>
      <c r="W54" s="6" t="s">
        <v>305</v>
      </c>
      <c r="X54" s="4">
        <v>200</v>
      </c>
      <c r="Y54" s="6" t="s">
        <v>312</v>
      </c>
      <c r="Z54" s="2" t="s">
        <v>154</v>
      </c>
      <c r="AA54" s="7">
        <v>-8000000</v>
      </c>
      <c r="AB54" s="7">
        <v>0</v>
      </c>
    </row>
    <row r="55" spans="2:28" ht="30" x14ac:dyDescent="0.25">
      <c r="B55" s="2" t="s">
        <v>39</v>
      </c>
      <c r="C55" s="4">
        <v>7</v>
      </c>
      <c r="D55" s="4">
        <v>215</v>
      </c>
      <c r="E55" s="2" t="s">
        <v>139</v>
      </c>
      <c r="F55" s="2" t="s">
        <v>352</v>
      </c>
      <c r="G55" s="4" t="s">
        <v>353</v>
      </c>
      <c r="H55" s="4" t="s">
        <v>528</v>
      </c>
      <c r="I55" s="4" t="s">
        <v>529</v>
      </c>
      <c r="J55" s="5" t="str">
        <f>IF(ISBLANK(Tbl_CapDetails_ByFund[[#This Row],[Item Value]]),"",HYPERLINK("https://budget.lis.virginia.gov/item/2025/1/HB1600/Chapter/2/"&amp;Tbl_CapDetails_ByFund[[#This Row],[Item Value]],Tbl_CapDetails_ByFund[[#This Row],[Item Value]]))</f>
        <v>C-11</v>
      </c>
      <c r="K55" s="4">
        <v>18725</v>
      </c>
      <c r="L55" s="2" t="s">
        <v>140</v>
      </c>
      <c r="M55" s="2" t="s">
        <v>354</v>
      </c>
      <c r="N55" s="4" t="s">
        <v>12</v>
      </c>
      <c r="O55" s="4" t="s">
        <v>18</v>
      </c>
      <c r="P55" s="6" t="s">
        <v>19</v>
      </c>
      <c r="Q55" s="6" t="s">
        <v>307</v>
      </c>
      <c r="R55" s="4" t="s">
        <v>103</v>
      </c>
      <c r="S55" s="2" t="s">
        <v>104</v>
      </c>
      <c r="T55" s="2" t="s">
        <v>326</v>
      </c>
      <c r="U55" s="6" t="s">
        <v>14</v>
      </c>
      <c r="V55" s="4">
        <v>1</v>
      </c>
      <c r="W55" s="6" t="s">
        <v>305</v>
      </c>
      <c r="X55" s="4">
        <v>100</v>
      </c>
      <c r="Y55" s="6" t="s">
        <v>306</v>
      </c>
      <c r="Z55" s="2" t="s">
        <v>141</v>
      </c>
      <c r="AA55" s="7">
        <v>5500000</v>
      </c>
      <c r="AB55" s="7">
        <v>0</v>
      </c>
    </row>
    <row r="56" spans="2:28" ht="30" x14ac:dyDescent="0.25">
      <c r="B56" s="2" t="s">
        <v>39</v>
      </c>
      <c r="C56" s="4">
        <v>7</v>
      </c>
      <c r="D56" s="4">
        <v>215</v>
      </c>
      <c r="E56" s="2" t="s">
        <v>139</v>
      </c>
      <c r="F56" s="2" t="s">
        <v>352</v>
      </c>
      <c r="G56" s="4" t="s">
        <v>353</v>
      </c>
      <c r="H56" s="4" t="s">
        <v>528</v>
      </c>
      <c r="I56" s="4" t="s">
        <v>529</v>
      </c>
      <c r="J56" s="5" t="str">
        <f>IF(ISBLANK(Tbl_CapDetails_ByFund[[#This Row],[Item Value]]),"",HYPERLINK("https://budget.lis.virginia.gov/item/2025/1/HB1600/Chapter/2/"&amp;Tbl_CapDetails_ByFund[[#This Row],[Item Value]],Tbl_CapDetails_ByFund[[#This Row],[Item Value]]))</f>
        <v>C-11</v>
      </c>
      <c r="K56" s="4">
        <v>18725</v>
      </c>
      <c r="L56" s="2" t="s">
        <v>140</v>
      </c>
      <c r="M56" s="2" t="s">
        <v>354</v>
      </c>
      <c r="N56" s="4" t="s">
        <v>12</v>
      </c>
      <c r="O56" s="4" t="s">
        <v>18</v>
      </c>
      <c r="P56" s="6" t="s">
        <v>19</v>
      </c>
      <c r="Q56" s="6" t="s">
        <v>307</v>
      </c>
      <c r="R56" s="4" t="s">
        <v>103</v>
      </c>
      <c r="S56" s="2" t="s">
        <v>104</v>
      </c>
      <c r="T56" s="2" t="s">
        <v>326</v>
      </c>
      <c r="U56" s="6" t="s">
        <v>14</v>
      </c>
      <c r="V56" s="4">
        <v>1</v>
      </c>
      <c r="W56" s="6" t="s">
        <v>305</v>
      </c>
      <c r="X56" s="4">
        <v>200</v>
      </c>
      <c r="Y56" s="6" t="s">
        <v>312</v>
      </c>
      <c r="Z56" s="2" t="s">
        <v>144</v>
      </c>
      <c r="AA56" s="7">
        <v>12000000</v>
      </c>
      <c r="AB56" s="7">
        <v>0</v>
      </c>
    </row>
    <row r="57" spans="2:28" ht="30" x14ac:dyDescent="0.25">
      <c r="B57" s="2" t="s">
        <v>39</v>
      </c>
      <c r="C57" s="4">
        <v>7</v>
      </c>
      <c r="D57" s="4">
        <v>215</v>
      </c>
      <c r="E57" s="2" t="s">
        <v>139</v>
      </c>
      <c r="F57" s="2" t="s">
        <v>352</v>
      </c>
      <c r="G57" s="4" t="s">
        <v>353</v>
      </c>
      <c r="H57" s="4" t="s">
        <v>530</v>
      </c>
      <c r="I57" s="4" t="s">
        <v>531</v>
      </c>
      <c r="J57" s="5" t="str">
        <f>IF(ISBLANK(Tbl_CapDetails_ByFund[[#This Row],[Item Value]]),"",HYPERLINK("https://budget.lis.virginia.gov/item/2025/1/HB1600/Chapter/2/"&amp;Tbl_CapDetails_ByFund[[#This Row],[Item Value]],Tbl_CapDetails_ByFund[[#This Row],[Item Value]]))</f>
        <v>C-11.10</v>
      </c>
      <c r="K57" s="4">
        <v>18770</v>
      </c>
      <c r="L57" s="2" t="s">
        <v>142</v>
      </c>
      <c r="M57" s="2" t="s">
        <v>355</v>
      </c>
      <c r="N57" s="4" t="s">
        <v>22</v>
      </c>
      <c r="O57" s="4" t="s">
        <v>25</v>
      </c>
      <c r="P57" s="6" t="s">
        <v>26</v>
      </c>
      <c r="Q57" s="6" t="s">
        <v>303</v>
      </c>
      <c r="R57" s="4" t="s">
        <v>23</v>
      </c>
      <c r="S57" s="2" t="s">
        <v>24</v>
      </c>
      <c r="T57" s="2" t="s">
        <v>304</v>
      </c>
      <c r="U57" s="6" t="s">
        <v>27</v>
      </c>
      <c r="V57" s="4">
        <v>2</v>
      </c>
      <c r="W57" s="6" t="s">
        <v>310</v>
      </c>
      <c r="X57" s="4">
        <v>100</v>
      </c>
      <c r="Y57" s="6" t="s">
        <v>306</v>
      </c>
      <c r="Z57" s="2" t="s">
        <v>143</v>
      </c>
      <c r="AA57" s="7">
        <v>4350000</v>
      </c>
      <c r="AB57" s="7">
        <v>0</v>
      </c>
    </row>
    <row r="58" spans="2:28" ht="45" x14ac:dyDescent="0.25">
      <c r="B58" s="2" t="s">
        <v>39</v>
      </c>
      <c r="C58" s="4">
        <v>7</v>
      </c>
      <c r="D58" s="4">
        <v>215</v>
      </c>
      <c r="E58" s="2" t="s">
        <v>139</v>
      </c>
      <c r="F58" s="2" t="s">
        <v>352</v>
      </c>
      <c r="G58" s="4" t="s">
        <v>353</v>
      </c>
      <c r="H58" s="4" t="s">
        <v>530</v>
      </c>
      <c r="I58" s="4" t="s">
        <v>531</v>
      </c>
      <c r="J58" s="5" t="str">
        <f>IF(ISBLANK(Tbl_CapDetails_ByFund[[#This Row],[Item Value]]),"",HYPERLINK("https://budget.lis.virginia.gov/item/2025/1/HB1600/Chapter/2/"&amp;Tbl_CapDetails_ByFund[[#This Row],[Item Value]],Tbl_CapDetails_ByFund[[#This Row],[Item Value]]))</f>
        <v>C-11.10</v>
      </c>
      <c r="K58" s="4">
        <v>18770</v>
      </c>
      <c r="L58" s="2" t="s">
        <v>142</v>
      </c>
      <c r="M58" s="2" t="s">
        <v>355</v>
      </c>
      <c r="N58" s="4" t="s">
        <v>12</v>
      </c>
      <c r="O58" s="4" t="s">
        <v>109</v>
      </c>
      <c r="P58" s="6" t="s">
        <v>110</v>
      </c>
      <c r="Q58" s="6" t="s">
        <v>330</v>
      </c>
      <c r="R58" s="4" t="s">
        <v>116</v>
      </c>
      <c r="S58" s="2" t="s">
        <v>117</v>
      </c>
      <c r="T58" s="2" t="s">
        <v>331</v>
      </c>
      <c r="U58" s="6" t="s">
        <v>27</v>
      </c>
      <c r="V58" s="4">
        <v>2</v>
      </c>
      <c r="W58" s="6" t="s">
        <v>310</v>
      </c>
      <c r="X58" s="4">
        <v>100</v>
      </c>
      <c r="Y58" s="6" t="s">
        <v>306</v>
      </c>
      <c r="Z58" s="2" t="s">
        <v>143</v>
      </c>
      <c r="AA58" s="7">
        <v>650000</v>
      </c>
      <c r="AB58" s="7">
        <v>0</v>
      </c>
    </row>
    <row r="59" spans="2:28" ht="45" x14ac:dyDescent="0.25">
      <c r="B59" s="2" t="s">
        <v>39</v>
      </c>
      <c r="C59" s="4">
        <v>7</v>
      </c>
      <c r="D59" s="4">
        <v>207</v>
      </c>
      <c r="E59" s="2" t="s">
        <v>100</v>
      </c>
      <c r="F59" s="2" t="s">
        <v>356</v>
      </c>
      <c r="G59" s="4" t="s">
        <v>357</v>
      </c>
      <c r="H59" s="4" t="s">
        <v>532</v>
      </c>
      <c r="I59" s="4" t="s">
        <v>533</v>
      </c>
      <c r="J59" s="5" t="str">
        <f>IF(ISBLANK(Tbl_CapDetails_ByFund[[#This Row],[Item Value]]),"",HYPERLINK("https://budget.lis.virginia.gov/item/2025/1/HB1600/Chapter/2/"&amp;Tbl_CapDetails_ByFund[[#This Row],[Item Value]],Tbl_CapDetails_ByFund[[#This Row],[Item Value]]))</f>
        <v>C-12.10</v>
      </c>
      <c r="K59" s="4">
        <v>18602</v>
      </c>
      <c r="L59" s="2" t="s">
        <v>105</v>
      </c>
      <c r="M59" s="2" t="s">
        <v>358</v>
      </c>
      <c r="N59" s="4" t="s">
        <v>12</v>
      </c>
      <c r="O59" s="4" t="s">
        <v>109</v>
      </c>
      <c r="P59" s="6" t="s">
        <v>110</v>
      </c>
      <c r="Q59" s="6" t="s">
        <v>330</v>
      </c>
      <c r="R59" s="4" t="s">
        <v>107</v>
      </c>
      <c r="S59" s="2" t="s">
        <v>108</v>
      </c>
      <c r="T59" s="2" t="s">
        <v>359</v>
      </c>
      <c r="U59" s="6" t="s">
        <v>14</v>
      </c>
      <c r="V59" s="4">
        <v>1</v>
      </c>
      <c r="W59" s="6" t="s">
        <v>305</v>
      </c>
      <c r="X59" s="4">
        <v>200</v>
      </c>
      <c r="Y59" s="6" t="s">
        <v>312</v>
      </c>
      <c r="Z59" s="2" t="s">
        <v>106</v>
      </c>
      <c r="AA59" s="7">
        <v>15300000</v>
      </c>
      <c r="AB59" s="7">
        <v>0</v>
      </c>
    </row>
    <row r="60" spans="2:28" ht="30" x14ac:dyDescent="0.25">
      <c r="B60" s="2" t="s">
        <v>39</v>
      </c>
      <c r="C60" s="4">
        <v>7</v>
      </c>
      <c r="D60" s="4">
        <v>207</v>
      </c>
      <c r="E60" s="2" t="s">
        <v>100</v>
      </c>
      <c r="F60" s="2" t="s">
        <v>356</v>
      </c>
      <c r="G60" s="4" t="s">
        <v>357</v>
      </c>
      <c r="H60" s="4" t="s">
        <v>496</v>
      </c>
      <c r="I60" s="4" t="s">
        <v>497</v>
      </c>
      <c r="J60" s="5" t="str">
        <f>IF(ISBLANK(Tbl_CapDetails_ByFund[[#This Row],[Item Value]]),"",HYPERLINK("https://budget.lis.virginia.gov/item/2025/1/HB1600/Chapter/2/"&amp;Tbl_CapDetails_ByFund[[#This Row],[Item Value]],Tbl_CapDetails_ByFund[[#This Row],[Item Value]]))</f>
        <v/>
      </c>
      <c r="K60" s="4">
        <v>18722</v>
      </c>
      <c r="L60" s="2" t="s">
        <v>101</v>
      </c>
      <c r="M60" s="2" t="s">
        <v>360</v>
      </c>
      <c r="N60" s="4" t="s">
        <v>12</v>
      </c>
      <c r="O60" s="4" t="s">
        <v>18</v>
      </c>
      <c r="P60" s="6" t="s">
        <v>19</v>
      </c>
      <c r="Q60" s="6" t="s">
        <v>307</v>
      </c>
      <c r="R60" s="4" t="s">
        <v>103</v>
      </c>
      <c r="S60" s="2" t="s">
        <v>104</v>
      </c>
      <c r="T60" s="2" t="s">
        <v>326</v>
      </c>
      <c r="U60" s="6" t="s">
        <v>14</v>
      </c>
      <c r="V60" s="4">
        <v>1</v>
      </c>
      <c r="W60" s="6" t="s">
        <v>305</v>
      </c>
      <c r="X60" s="4">
        <v>100</v>
      </c>
      <c r="Y60" s="6" t="s">
        <v>306</v>
      </c>
      <c r="Z60" s="2" t="s">
        <v>102</v>
      </c>
      <c r="AA60" s="7">
        <v>12000000</v>
      </c>
      <c r="AB60" s="7">
        <v>0</v>
      </c>
    </row>
    <row r="61" spans="2:28" ht="30" x14ac:dyDescent="0.25">
      <c r="B61" s="2" t="s">
        <v>39</v>
      </c>
      <c r="C61" s="4">
        <v>7</v>
      </c>
      <c r="D61" s="4">
        <v>207</v>
      </c>
      <c r="E61" s="2" t="s">
        <v>100</v>
      </c>
      <c r="F61" s="2" t="s">
        <v>356</v>
      </c>
      <c r="G61" s="4" t="s">
        <v>357</v>
      </c>
      <c r="H61" s="4" t="s">
        <v>496</v>
      </c>
      <c r="I61" s="4" t="s">
        <v>497</v>
      </c>
      <c r="J61" s="5" t="str">
        <f>IF(ISBLANK(Tbl_CapDetails_ByFund[[#This Row],[Item Value]]),"",HYPERLINK("https://budget.lis.virginia.gov/item/2025/1/HB1600/Chapter/2/"&amp;Tbl_CapDetails_ByFund[[#This Row],[Item Value]],Tbl_CapDetails_ByFund[[#This Row],[Item Value]]))</f>
        <v/>
      </c>
      <c r="K61" s="4">
        <v>18722</v>
      </c>
      <c r="L61" s="2" t="s">
        <v>101</v>
      </c>
      <c r="M61" s="2" t="s">
        <v>360</v>
      </c>
      <c r="N61" s="4" t="s">
        <v>12</v>
      </c>
      <c r="O61" s="4" t="s">
        <v>18</v>
      </c>
      <c r="P61" s="6" t="s">
        <v>19</v>
      </c>
      <c r="Q61" s="6" t="s">
        <v>307</v>
      </c>
      <c r="R61" s="4" t="s">
        <v>103</v>
      </c>
      <c r="S61" s="2" t="s">
        <v>104</v>
      </c>
      <c r="T61" s="2" t="s">
        <v>326</v>
      </c>
      <c r="U61" s="6" t="s">
        <v>14</v>
      </c>
      <c r="V61" s="4">
        <v>1</v>
      </c>
      <c r="W61" s="6" t="s">
        <v>305</v>
      </c>
      <c r="X61" s="4">
        <v>200</v>
      </c>
      <c r="Y61" s="6" t="s">
        <v>312</v>
      </c>
      <c r="Z61" s="2" t="s">
        <v>111</v>
      </c>
      <c r="AA61" s="7">
        <v>-12000000</v>
      </c>
      <c r="AB61" s="7">
        <v>0</v>
      </c>
    </row>
    <row r="62" spans="2:28" ht="30" x14ac:dyDescent="0.25">
      <c r="B62" s="2" t="s">
        <v>39</v>
      </c>
      <c r="C62" s="4">
        <v>7</v>
      </c>
      <c r="D62" s="4">
        <v>246</v>
      </c>
      <c r="E62" s="2" t="s">
        <v>170</v>
      </c>
      <c r="F62" s="2" t="s">
        <v>361</v>
      </c>
      <c r="G62" s="4" t="s">
        <v>362</v>
      </c>
      <c r="H62" s="4" t="s">
        <v>496</v>
      </c>
      <c r="I62" s="4" t="s">
        <v>497</v>
      </c>
      <c r="J62" s="5" t="str">
        <f>IF(ISBLANK(Tbl_CapDetails_ByFund[[#This Row],[Item Value]]),"",HYPERLINK("https://budget.lis.virginia.gov/item/2025/1/HB1600/Chapter/2/"&amp;Tbl_CapDetails_ByFund[[#This Row],[Item Value]],Tbl_CapDetails_ByFund[[#This Row],[Item Value]]))</f>
        <v/>
      </c>
      <c r="K62" s="4">
        <v>18730</v>
      </c>
      <c r="L62" s="2" t="s">
        <v>141</v>
      </c>
      <c r="M62" s="2" t="s">
        <v>363</v>
      </c>
      <c r="N62" s="4" t="s">
        <v>12</v>
      </c>
      <c r="O62" s="4" t="s">
        <v>18</v>
      </c>
      <c r="P62" s="6" t="s">
        <v>19</v>
      </c>
      <c r="Q62" s="6" t="s">
        <v>307</v>
      </c>
      <c r="R62" s="4" t="s">
        <v>103</v>
      </c>
      <c r="S62" s="2" t="s">
        <v>104</v>
      </c>
      <c r="T62" s="2" t="s">
        <v>326</v>
      </c>
      <c r="U62" s="6" t="s">
        <v>14</v>
      </c>
      <c r="V62" s="4">
        <v>1</v>
      </c>
      <c r="W62" s="6" t="s">
        <v>305</v>
      </c>
      <c r="X62" s="4">
        <v>100</v>
      </c>
      <c r="Y62" s="6" t="s">
        <v>306</v>
      </c>
      <c r="Z62" s="2" t="s">
        <v>102</v>
      </c>
      <c r="AA62" s="7">
        <v>1500000</v>
      </c>
      <c r="AB62" s="7">
        <v>0</v>
      </c>
    </row>
    <row r="63" spans="2:28" ht="30" x14ac:dyDescent="0.25">
      <c r="B63" s="2" t="s">
        <v>39</v>
      </c>
      <c r="C63" s="4">
        <v>7</v>
      </c>
      <c r="D63" s="4">
        <v>246</v>
      </c>
      <c r="E63" s="2" t="s">
        <v>170</v>
      </c>
      <c r="F63" s="2" t="s">
        <v>361</v>
      </c>
      <c r="G63" s="4" t="s">
        <v>362</v>
      </c>
      <c r="H63" s="4" t="s">
        <v>496</v>
      </c>
      <c r="I63" s="4" t="s">
        <v>497</v>
      </c>
      <c r="J63" s="5" t="str">
        <f>IF(ISBLANK(Tbl_CapDetails_ByFund[[#This Row],[Item Value]]),"",HYPERLINK("https://budget.lis.virginia.gov/item/2025/1/HB1600/Chapter/2/"&amp;Tbl_CapDetails_ByFund[[#This Row],[Item Value]],Tbl_CapDetails_ByFund[[#This Row],[Item Value]]))</f>
        <v/>
      </c>
      <c r="K63" s="4">
        <v>18730</v>
      </c>
      <c r="L63" s="2" t="s">
        <v>141</v>
      </c>
      <c r="M63" s="2" t="s">
        <v>363</v>
      </c>
      <c r="N63" s="4" t="s">
        <v>12</v>
      </c>
      <c r="O63" s="4" t="s">
        <v>18</v>
      </c>
      <c r="P63" s="6" t="s">
        <v>19</v>
      </c>
      <c r="Q63" s="6" t="s">
        <v>307</v>
      </c>
      <c r="R63" s="4" t="s">
        <v>103</v>
      </c>
      <c r="S63" s="2" t="s">
        <v>104</v>
      </c>
      <c r="T63" s="2" t="s">
        <v>326</v>
      </c>
      <c r="U63" s="6" t="s">
        <v>14</v>
      </c>
      <c r="V63" s="4">
        <v>1</v>
      </c>
      <c r="W63" s="6" t="s">
        <v>305</v>
      </c>
      <c r="X63" s="4">
        <v>200</v>
      </c>
      <c r="Y63" s="6" t="s">
        <v>312</v>
      </c>
      <c r="Z63" s="2" t="s">
        <v>171</v>
      </c>
      <c r="AA63" s="7">
        <v>-1500000</v>
      </c>
      <c r="AB63" s="7">
        <v>0</v>
      </c>
    </row>
    <row r="64" spans="2:28" ht="30" x14ac:dyDescent="0.25">
      <c r="B64" s="2" t="s">
        <v>39</v>
      </c>
      <c r="C64" s="4">
        <v>7</v>
      </c>
      <c r="D64" s="4">
        <v>236</v>
      </c>
      <c r="E64" s="2" t="s">
        <v>166</v>
      </c>
      <c r="F64" s="2" t="s">
        <v>364</v>
      </c>
      <c r="G64" s="4" t="s">
        <v>365</v>
      </c>
      <c r="H64" s="4" t="s">
        <v>534</v>
      </c>
      <c r="I64" s="4" t="s">
        <v>535</v>
      </c>
      <c r="J64" s="5" t="str">
        <f>IF(ISBLANK(Tbl_CapDetails_ByFund[[#This Row],[Item Value]]),"",HYPERLINK("https://budget.lis.virginia.gov/item/2025/1/HB1600/Chapter/2/"&amp;Tbl_CapDetails_ByFund[[#This Row],[Item Value]],Tbl_CapDetails_ByFund[[#This Row],[Item Value]]))</f>
        <v>C-14</v>
      </c>
      <c r="K64" s="4">
        <v>18676</v>
      </c>
      <c r="L64" s="2" t="s">
        <v>167</v>
      </c>
      <c r="M64" s="2" t="s">
        <v>366</v>
      </c>
      <c r="N64" s="4" t="s">
        <v>22</v>
      </c>
      <c r="O64" s="4" t="s">
        <v>25</v>
      </c>
      <c r="P64" s="6" t="s">
        <v>26</v>
      </c>
      <c r="Q64" s="6" t="s">
        <v>303</v>
      </c>
      <c r="R64" s="4" t="s">
        <v>23</v>
      </c>
      <c r="S64" s="2" t="s">
        <v>24</v>
      </c>
      <c r="T64" s="2" t="s">
        <v>304</v>
      </c>
      <c r="U64" s="6" t="s">
        <v>14</v>
      </c>
      <c r="V64" s="4">
        <v>1</v>
      </c>
      <c r="W64" s="6" t="s">
        <v>305</v>
      </c>
      <c r="X64" s="4">
        <v>200</v>
      </c>
      <c r="Y64" s="6" t="s">
        <v>312</v>
      </c>
      <c r="Z64" s="2" t="s">
        <v>168</v>
      </c>
      <c r="AA64" s="7">
        <v>5200000</v>
      </c>
      <c r="AB64" s="7">
        <v>0</v>
      </c>
    </row>
    <row r="65" spans="2:28" ht="45" x14ac:dyDescent="0.25">
      <c r="B65" s="2" t="s">
        <v>39</v>
      </c>
      <c r="C65" s="4">
        <v>7</v>
      </c>
      <c r="D65" s="4">
        <v>236</v>
      </c>
      <c r="E65" s="2" t="s">
        <v>166</v>
      </c>
      <c r="F65" s="2" t="s">
        <v>364</v>
      </c>
      <c r="G65" s="4" t="s">
        <v>365</v>
      </c>
      <c r="H65" s="4" t="s">
        <v>534</v>
      </c>
      <c r="I65" s="4" t="s">
        <v>535</v>
      </c>
      <c r="J65" s="5" t="str">
        <f>IF(ISBLANK(Tbl_CapDetails_ByFund[[#This Row],[Item Value]]),"",HYPERLINK("https://budget.lis.virginia.gov/item/2025/1/HB1600/Chapter/2/"&amp;Tbl_CapDetails_ByFund[[#This Row],[Item Value]],Tbl_CapDetails_ByFund[[#This Row],[Item Value]]))</f>
        <v>C-14</v>
      </c>
      <c r="K65" s="4">
        <v>18676</v>
      </c>
      <c r="L65" s="2" t="s">
        <v>167</v>
      </c>
      <c r="M65" s="2" t="s">
        <v>366</v>
      </c>
      <c r="N65" s="4" t="s">
        <v>12</v>
      </c>
      <c r="O65" s="4" t="s">
        <v>109</v>
      </c>
      <c r="P65" s="6" t="s">
        <v>110</v>
      </c>
      <c r="Q65" s="6" t="s">
        <v>330</v>
      </c>
      <c r="R65" s="4" t="s">
        <v>116</v>
      </c>
      <c r="S65" s="2" t="s">
        <v>117</v>
      </c>
      <c r="T65" s="2" t="s">
        <v>331</v>
      </c>
      <c r="U65" s="6" t="s">
        <v>14</v>
      </c>
      <c r="V65" s="4">
        <v>1</v>
      </c>
      <c r="W65" s="6" t="s">
        <v>305</v>
      </c>
      <c r="X65" s="4">
        <v>100</v>
      </c>
      <c r="Y65" s="6" t="s">
        <v>306</v>
      </c>
      <c r="Z65" s="2" t="s">
        <v>167</v>
      </c>
      <c r="AA65" s="7">
        <v>5200000</v>
      </c>
      <c r="AB65" s="7">
        <v>0</v>
      </c>
    </row>
    <row r="66" spans="2:28" ht="45" x14ac:dyDescent="0.25">
      <c r="B66" s="2" t="s">
        <v>39</v>
      </c>
      <c r="C66" s="4">
        <v>7</v>
      </c>
      <c r="D66" s="4">
        <v>236</v>
      </c>
      <c r="E66" s="2" t="s">
        <v>166</v>
      </c>
      <c r="F66" s="2" t="s">
        <v>364</v>
      </c>
      <c r="G66" s="4" t="s">
        <v>365</v>
      </c>
      <c r="H66" s="4" t="s">
        <v>534</v>
      </c>
      <c r="I66" s="4" t="s">
        <v>535</v>
      </c>
      <c r="J66" s="5" t="str">
        <f>IF(ISBLANK(Tbl_CapDetails_ByFund[[#This Row],[Item Value]]),"",HYPERLINK("https://budget.lis.virginia.gov/item/2025/1/HB1600/Chapter/2/"&amp;Tbl_CapDetails_ByFund[[#This Row],[Item Value]],Tbl_CapDetails_ByFund[[#This Row],[Item Value]]))</f>
        <v>C-14</v>
      </c>
      <c r="K66" s="4">
        <v>18676</v>
      </c>
      <c r="L66" s="2" t="s">
        <v>167</v>
      </c>
      <c r="M66" s="2" t="s">
        <v>366</v>
      </c>
      <c r="N66" s="4" t="s">
        <v>12</v>
      </c>
      <c r="O66" s="4" t="s">
        <v>109</v>
      </c>
      <c r="P66" s="6" t="s">
        <v>110</v>
      </c>
      <c r="Q66" s="6" t="s">
        <v>330</v>
      </c>
      <c r="R66" s="4" t="s">
        <v>116</v>
      </c>
      <c r="S66" s="2" t="s">
        <v>117</v>
      </c>
      <c r="T66" s="2" t="s">
        <v>331</v>
      </c>
      <c r="U66" s="6" t="s">
        <v>14</v>
      </c>
      <c r="V66" s="4">
        <v>1</v>
      </c>
      <c r="W66" s="6" t="s">
        <v>305</v>
      </c>
      <c r="X66" s="4">
        <v>200</v>
      </c>
      <c r="Y66" s="6" t="s">
        <v>312</v>
      </c>
      <c r="Z66" s="2" t="s">
        <v>168</v>
      </c>
      <c r="AA66" s="7">
        <v>-5200000</v>
      </c>
      <c r="AB66" s="7">
        <v>0</v>
      </c>
    </row>
    <row r="67" spans="2:28" ht="30" x14ac:dyDescent="0.25">
      <c r="B67" s="2" t="s">
        <v>39</v>
      </c>
      <c r="C67" s="4">
        <v>7</v>
      </c>
      <c r="D67" s="4">
        <v>236</v>
      </c>
      <c r="E67" s="2" t="s">
        <v>166</v>
      </c>
      <c r="F67" s="2" t="s">
        <v>364</v>
      </c>
      <c r="G67" s="4" t="s">
        <v>365</v>
      </c>
      <c r="H67" s="4" t="s">
        <v>496</v>
      </c>
      <c r="I67" s="4" t="s">
        <v>497</v>
      </c>
      <c r="J67" s="5" t="str">
        <f>IF(ISBLANK(Tbl_CapDetails_ByFund[[#This Row],[Item Value]]),"",HYPERLINK("https://budget.lis.virginia.gov/item/2025/1/HB1600/Chapter/2/"&amp;Tbl_CapDetails_ByFund[[#This Row],[Item Value]],Tbl_CapDetails_ByFund[[#This Row],[Item Value]]))</f>
        <v/>
      </c>
      <c r="K67" s="4">
        <v>18729</v>
      </c>
      <c r="L67" s="2" t="s">
        <v>141</v>
      </c>
      <c r="M67" s="2" t="s">
        <v>367</v>
      </c>
      <c r="N67" s="4" t="s">
        <v>12</v>
      </c>
      <c r="O67" s="4" t="s">
        <v>18</v>
      </c>
      <c r="P67" s="6" t="s">
        <v>19</v>
      </c>
      <c r="Q67" s="6" t="s">
        <v>307</v>
      </c>
      <c r="R67" s="4" t="s">
        <v>103</v>
      </c>
      <c r="S67" s="2" t="s">
        <v>104</v>
      </c>
      <c r="T67" s="2" t="s">
        <v>326</v>
      </c>
      <c r="U67" s="6" t="s">
        <v>14</v>
      </c>
      <c r="V67" s="4">
        <v>1</v>
      </c>
      <c r="W67" s="6" t="s">
        <v>305</v>
      </c>
      <c r="X67" s="4">
        <v>100</v>
      </c>
      <c r="Y67" s="6" t="s">
        <v>306</v>
      </c>
      <c r="Z67" s="2" t="s">
        <v>157</v>
      </c>
      <c r="AA67" s="7">
        <v>12000000</v>
      </c>
      <c r="AB67" s="7">
        <v>0</v>
      </c>
    </row>
    <row r="68" spans="2:28" ht="30" x14ac:dyDescent="0.25">
      <c r="B68" s="2" t="s">
        <v>39</v>
      </c>
      <c r="C68" s="4">
        <v>7</v>
      </c>
      <c r="D68" s="4">
        <v>236</v>
      </c>
      <c r="E68" s="2" t="s">
        <v>166</v>
      </c>
      <c r="F68" s="2" t="s">
        <v>364</v>
      </c>
      <c r="G68" s="4" t="s">
        <v>365</v>
      </c>
      <c r="H68" s="4" t="s">
        <v>496</v>
      </c>
      <c r="I68" s="4" t="s">
        <v>497</v>
      </c>
      <c r="J68" s="5" t="str">
        <f>IF(ISBLANK(Tbl_CapDetails_ByFund[[#This Row],[Item Value]]),"",HYPERLINK("https://budget.lis.virginia.gov/item/2025/1/HB1600/Chapter/2/"&amp;Tbl_CapDetails_ByFund[[#This Row],[Item Value]],Tbl_CapDetails_ByFund[[#This Row],[Item Value]]))</f>
        <v/>
      </c>
      <c r="K68" s="4">
        <v>18729</v>
      </c>
      <c r="L68" s="2" t="s">
        <v>141</v>
      </c>
      <c r="M68" s="2" t="s">
        <v>367</v>
      </c>
      <c r="N68" s="4" t="s">
        <v>12</v>
      </c>
      <c r="O68" s="4" t="s">
        <v>18</v>
      </c>
      <c r="P68" s="6" t="s">
        <v>19</v>
      </c>
      <c r="Q68" s="6" t="s">
        <v>307</v>
      </c>
      <c r="R68" s="4" t="s">
        <v>103</v>
      </c>
      <c r="S68" s="2" t="s">
        <v>104</v>
      </c>
      <c r="T68" s="2" t="s">
        <v>326</v>
      </c>
      <c r="U68" s="6" t="s">
        <v>14</v>
      </c>
      <c r="V68" s="4">
        <v>1</v>
      </c>
      <c r="W68" s="6" t="s">
        <v>305</v>
      </c>
      <c r="X68" s="4">
        <v>200</v>
      </c>
      <c r="Y68" s="6" t="s">
        <v>312</v>
      </c>
      <c r="Z68" s="2" t="s">
        <v>169</v>
      </c>
      <c r="AA68" s="7">
        <v>-12000000</v>
      </c>
      <c r="AB68" s="7">
        <v>0</v>
      </c>
    </row>
    <row r="69" spans="2:28" ht="30" x14ac:dyDescent="0.25">
      <c r="B69" s="2" t="s">
        <v>39</v>
      </c>
      <c r="C69" s="4">
        <v>7</v>
      </c>
      <c r="D69" s="4">
        <v>260</v>
      </c>
      <c r="E69" s="2" t="s">
        <v>178</v>
      </c>
      <c r="F69" s="2" t="s">
        <v>368</v>
      </c>
      <c r="G69" s="4" t="s">
        <v>369</v>
      </c>
      <c r="H69" s="4" t="s">
        <v>536</v>
      </c>
      <c r="I69" s="4" t="s">
        <v>537</v>
      </c>
      <c r="J69" s="5" t="str">
        <f>IF(ISBLANK(Tbl_CapDetails_ByFund[[#This Row],[Item Value]]),"",HYPERLINK("https://budget.lis.virginia.gov/item/2025/1/HB1600/Chapter/2/"&amp;Tbl_CapDetails_ByFund[[#This Row],[Item Value]],Tbl_CapDetails_ByFund[[#This Row],[Item Value]]))</f>
        <v>C-16</v>
      </c>
      <c r="K69" s="4">
        <v>18721</v>
      </c>
      <c r="L69" s="2" t="s">
        <v>179</v>
      </c>
      <c r="M69" s="2" t="s">
        <v>370</v>
      </c>
      <c r="N69" s="4" t="s">
        <v>12</v>
      </c>
      <c r="O69" s="4" t="s">
        <v>18</v>
      </c>
      <c r="P69" s="6" t="s">
        <v>19</v>
      </c>
      <c r="Q69" s="6" t="s">
        <v>307</v>
      </c>
      <c r="R69" s="4" t="s">
        <v>103</v>
      </c>
      <c r="S69" s="2" t="s">
        <v>104</v>
      </c>
      <c r="T69" s="2" t="s">
        <v>326</v>
      </c>
      <c r="U69" s="6" t="s">
        <v>14</v>
      </c>
      <c r="V69" s="4">
        <v>1</v>
      </c>
      <c r="W69" s="6" t="s">
        <v>305</v>
      </c>
      <c r="X69" s="4">
        <v>100</v>
      </c>
      <c r="Y69" s="6" t="s">
        <v>306</v>
      </c>
      <c r="Z69" s="2" t="s">
        <v>141</v>
      </c>
      <c r="AA69" s="7">
        <v>24000000</v>
      </c>
      <c r="AB69" s="7">
        <v>0</v>
      </c>
    </row>
    <row r="70" spans="2:28" ht="45" x14ac:dyDescent="0.25">
      <c r="B70" s="2" t="s">
        <v>39</v>
      </c>
      <c r="C70" s="4">
        <v>7</v>
      </c>
      <c r="D70" s="4">
        <v>260</v>
      </c>
      <c r="E70" s="2" t="s">
        <v>178</v>
      </c>
      <c r="F70" s="2" t="s">
        <v>368</v>
      </c>
      <c r="G70" s="4" t="s">
        <v>369</v>
      </c>
      <c r="H70" s="4" t="s">
        <v>538</v>
      </c>
      <c r="I70" s="4" t="s">
        <v>539</v>
      </c>
      <c r="J70" s="5" t="str">
        <f>IF(ISBLANK(Tbl_CapDetails_ByFund[[#This Row],[Item Value]]),"",HYPERLINK("https://budget.lis.virginia.gov/item/2025/1/HB1600/Chapter/2/"&amp;Tbl_CapDetails_ByFund[[#This Row],[Item Value]],Tbl_CapDetails_ByFund[[#This Row],[Item Value]]))</f>
        <v>C-16.10</v>
      </c>
      <c r="K70" s="4">
        <v>18777</v>
      </c>
      <c r="L70" s="2" t="s">
        <v>180</v>
      </c>
      <c r="M70" s="2" t="s">
        <v>371</v>
      </c>
      <c r="N70" s="4" t="s">
        <v>22</v>
      </c>
      <c r="O70" s="4" t="s">
        <v>25</v>
      </c>
      <c r="P70" s="6" t="s">
        <v>26</v>
      </c>
      <c r="Q70" s="6" t="s">
        <v>303</v>
      </c>
      <c r="R70" s="4" t="s">
        <v>23</v>
      </c>
      <c r="S70" s="2" t="s">
        <v>24</v>
      </c>
      <c r="T70" s="2" t="s">
        <v>304</v>
      </c>
      <c r="U70" s="6" t="s">
        <v>27</v>
      </c>
      <c r="V70" s="4">
        <v>2</v>
      </c>
      <c r="W70" s="6" t="s">
        <v>310</v>
      </c>
      <c r="X70" s="4">
        <v>200</v>
      </c>
      <c r="Y70" s="6" t="s">
        <v>312</v>
      </c>
      <c r="Z70" s="2" t="s">
        <v>181</v>
      </c>
      <c r="AA70" s="7">
        <v>750000</v>
      </c>
      <c r="AB70" s="7">
        <v>0</v>
      </c>
    </row>
    <row r="71" spans="2:28" ht="45" x14ac:dyDescent="0.25">
      <c r="B71" s="2" t="s">
        <v>39</v>
      </c>
      <c r="C71" s="4">
        <v>7</v>
      </c>
      <c r="D71" s="4">
        <v>260</v>
      </c>
      <c r="E71" s="2" t="s">
        <v>178</v>
      </c>
      <c r="F71" s="2" t="s">
        <v>368</v>
      </c>
      <c r="G71" s="4" t="s">
        <v>369</v>
      </c>
      <c r="H71" s="4" t="s">
        <v>540</v>
      </c>
      <c r="I71" s="4" t="s">
        <v>541</v>
      </c>
      <c r="J71" s="5" t="str">
        <f>IF(ISBLANK(Tbl_CapDetails_ByFund[[#This Row],[Item Value]]),"",HYPERLINK("https://budget.lis.virginia.gov/item/2025/1/HB1600/Chapter/2/"&amp;Tbl_CapDetails_ByFund[[#This Row],[Item Value]],Tbl_CapDetails_ByFund[[#This Row],[Item Value]]))</f>
        <v>C-16.20</v>
      </c>
      <c r="K71" s="4">
        <v>18778</v>
      </c>
      <c r="L71" s="2" t="s">
        <v>182</v>
      </c>
      <c r="M71" s="2" t="s">
        <v>372</v>
      </c>
      <c r="N71" s="4" t="s">
        <v>22</v>
      </c>
      <c r="O71" s="4" t="s">
        <v>25</v>
      </c>
      <c r="P71" s="6" t="s">
        <v>26</v>
      </c>
      <c r="Q71" s="6" t="s">
        <v>303</v>
      </c>
      <c r="R71" s="4" t="s">
        <v>23</v>
      </c>
      <c r="S71" s="2" t="s">
        <v>24</v>
      </c>
      <c r="T71" s="2" t="s">
        <v>304</v>
      </c>
      <c r="U71" s="6" t="s">
        <v>27</v>
      </c>
      <c r="V71" s="4">
        <v>2</v>
      </c>
      <c r="W71" s="6" t="s">
        <v>310</v>
      </c>
      <c r="X71" s="4">
        <v>200</v>
      </c>
      <c r="Y71" s="6" t="s">
        <v>312</v>
      </c>
      <c r="Z71" s="2" t="s">
        <v>183</v>
      </c>
      <c r="AA71" s="7">
        <v>2500000</v>
      </c>
      <c r="AB71" s="7">
        <v>0</v>
      </c>
    </row>
    <row r="72" spans="2:28" ht="45" x14ac:dyDescent="0.25">
      <c r="B72" s="2" t="s">
        <v>39</v>
      </c>
      <c r="C72" s="4">
        <v>7</v>
      </c>
      <c r="D72" s="4">
        <v>211</v>
      </c>
      <c r="E72" s="2" t="s">
        <v>114</v>
      </c>
      <c r="F72" s="2" t="s">
        <v>373</v>
      </c>
      <c r="G72" s="4" t="s">
        <v>374</v>
      </c>
      <c r="H72" s="4" t="s">
        <v>542</v>
      </c>
      <c r="I72" s="4" t="s">
        <v>543</v>
      </c>
      <c r="J72" s="5" t="str">
        <f>IF(ISBLANK(Tbl_CapDetails_ByFund[[#This Row],[Item Value]]),"",HYPERLINK("https://budget.lis.virginia.gov/item/2025/1/HB1600/Chapter/2/"&amp;Tbl_CapDetails_ByFund[[#This Row],[Item Value]],Tbl_CapDetails_ByFund[[#This Row],[Item Value]]))</f>
        <v>C-17</v>
      </c>
      <c r="K72" s="4">
        <v>18707</v>
      </c>
      <c r="L72" s="2" t="s">
        <v>115</v>
      </c>
      <c r="M72" s="2" t="s">
        <v>375</v>
      </c>
      <c r="N72" s="4" t="s">
        <v>12</v>
      </c>
      <c r="O72" s="4" t="s">
        <v>109</v>
      </c>
      <c r="P72" s="6" t="s">
        <v>110</v>
      </c>
      <c r="Q72" s="6" t="s">
        <v>330</v>
      </c>
      <c r="R72" s="4" t="s">
        <v>116</v>
      </c>
      <c r="S72" s="2" t="s">
        <v>117</v>
      </c>
      <c r="T72" s="2" t="s">
        <v>331</v>
      </c>
      <c r="U72" s="6" t="s">
        <v>14</v>
      </c>
      <c r="V72" s="4">
        <v>1</v>
      </c>
      <c r="W72" s="6" t="s">
        <v>305</v>
      </c>
      <c r="X72" s="4">
        <v>100</v>
      </c>
      <c r="Y72" s="6" t="s">
        <v>306</v>
      </c>
      <c r="Z72" s="2" t="s">
        <v>115</v>
      </c>
      <c r="AA72" s="7">
        <v>46851725</v>
      </c>
      <c r="AB72" s="7">
        <v>0</v>
      </c>
    </row>
    <row r="73" spans="2:28" ht="45" x14ac:dyDescent="0.25">
      <c r="B73" s="2" t="s">
        <v>39</v>
      </c>
      <c r="C73" s="4">
        <v>7</v>
      </c>
      <c r="D73" s="4">
        <v>211</v>
      </c>
      <c r="E73" s="2" t="s">
        <v>114</v>
      </c>
      <c r="F73" s="2" t="s">
        <v>373</v>
      </c>
      <c r="G73" s="4" t="s">
        <v>374</v>
      </c>
      <c r="H73" s="4" t="s">
        <v>544</v>
      </c>
      <c r="I73" s="4" t="s">
        <v>545</v>
      </c>
      <c r="J73" s="5" t="str">
        <f>IF(ISBLANK(Tbl_CapDetails_ByFund[[#This Row],[Item Value]]),"",HYPERLINK("https://budget.lis.virginia.gov/item/2025/1/HB1600/Chapter/2/"&amp;Tbl_CapDetails_ByFund[[#This Row],[Item Value]],Tbl_CapDetails_ByFund[[#This Row],[Item Value]]))</f>
        <v>C-18</v>
      </c>
      <c r="K73" s="4">
        <v>18708</v>
      </c>
      <c r="L73" s="2" t="s">
        <v>118</v>
      </c>
      <c r="M73" s="2" t="s">
        <v>376</v>
      </c>
      <c r="N73" s="4" t="s">
        <v>12</v>
      </c>
      <c r="O73" s="4" t="s">
        <v>109</v>
      </c>
      <c r="P73" s="6" t="s">
        <v>110</v>
      </c>
      <c r="Q73" s="6" t="s">
        <v>330</v>
      </c>
      <c r="R73" s="4" t="s">
        <v>107</v>
      </c>
      <c r="S73" s="2" t="s">
        <v>108</v>
      </c>
      <c r="T73" s="2" t="s">
        <v>359</v>
      </c>
      <c r="U73" s="6" t="s">
        <v>14</v>
      </c>
      <c r="V73" s="4">
        <v>1</v>
      </c>
      <c r="W73" s="6" t="s">
        <v>305</v>
      </c>
      <c r="X73" s="4">
        <v>100</v>
      </c>
      <c r="Y73" s="6" t="s">
        <v>306</v>
      </c>
      <c r="Z73" s="2" t="s">
        <v>119</v>
      </c>
      <c r="AA73" s="7">
        <v>21706757</v>
      </c>
      <c r="AB73" s="7">
        <v>0</v>
      </c>
    </row>
    <row r="74" spans="2:28" ht="45" x14ac:dyDescent="0.25">
      <c r="B74" s="2" t="s">
        <v>39</v>
      </c>
      <c r="C74" s="4">
        <v>7</v>
      </c>
      <c r="D74" s="4">
        <v>208</v>
      </c>
      <c r="E74" s="2" t="s">
        <v>112</v>
      </c>
      <c r="F74" s="2" t="s">
        <v>377</v>
      </c>
      <c r="G74" s="4" t="s">
        <v>378</v>
      </c>
      <c r="H74" s="4" t="s">
        <v>546</v>
      </c>
      <c r="I74" s="4" t="s">
        <v>547</v>
      </c>
      <c r="J74" s="5" t="str">
        <f>IF(ISBLANK(Tbl_CapDetails_ByFund[[#This Row],[Item Value]]),"",HYPERLINK("https://budget.lis.virginia.gov/item/2025/1/HB1600/Chapter/2/"&amp;Tbl_CapDetails_ByFund[[#This Row],[Item Value]],Tbl_CapDetails_ByFund[[#This Row],[Item Value]]))</f>
        <v>C-19</v>
      </c>
      <c r="K74" s="4">
        <v>18723</v>
      </c>
      <c r="L74" s="2" t="s">
        <v>113</v>
      </c>
      <c r="M74" s="2" t="s">
        <v>379</v>
      </c>
      <c r="N74" s="4" t="s">
        <v>12</v>
      </c>
      <c r="O74" s="4" t="s">
        <v>18</v>
      </c>
      <c r="P74" s="6" t="s">
        <v>19</v>
      </c>
      <c r="Q74" s="6" t="s">
        <v>307</v>
      </c>
      <c r="R74" s="4" t="s">
        <v>103</v>
      </c>
      <c r="S74" s="2" t="s">
        <v>104</v>
      </c>
      <c r="T74" s="2" t="s">
        <v>326</v>
      </c>
      <c r="U74" s="6" t="s">
        <v>14</v>
      </c>
      <c r="V74" s="4">
        <v>1</v>
      </c>
      <c r="W74" s="6" t="s">
        <v>305</v>
      </c>
      <c r="X74" s="4">
        <v>100</v>
      </c>
      <c r="Y74" s="6" t="s">
        <v>306</v>
      </c>
      <c r="Z74" s="2" t="s">
        <v>113</v>
      </c>
      <c r="AA74" s="7">
        <v>8000000</v>
      </c>
      <c r="AB74" s="7">
        <v>0</v>
      </c>
    </row>
    <row r="75" spans="2:28" ht="45" x14ac:dyDescent="0.25">
      <c r="B75" s="2" t="s">
        <v>39</v>
      </c>
      <c r="C75" s="4">
        <v>7</v>
      </c>
      <c r="D75" s="4">
        <v>212</v>
      </c>
      <c r="E75" s="2" t="s">
        <v>120</v>
      </c>
      <c r="F75" s="2" t="s">
        <v>380</v>
      </c>
      <c r="G75" s="4" t="s">
        <v>381</v>
      </c>
      <c r="H75" s="4" t="s">
        <v>548</v>
      </c>
      <c r="I75" s="4" t="s">
        <v>549</v>
      </c>
      <c r="J75" s="5" t="str">
        <f>IF(ISBLANK(Tbl_CapDetails_ByFund[[#This Row],[Item Value]]),"",HYPERLINK("https://budget.lis.virginia.gov/item/2025/1/HB1600/Chapter/2/"&amp;Tbl_CapDetails_ByFund[[#This Row],[Item Value]],Tbl_CapDetails_ByFund[[#This Row],[Item Value]]))</f>
        <v>C-20</v>
      </c>
      <c r="K75" s="4">
        <v>18709</v>
      </c>
      <c r="L75" s="2" t="s">
        <v>121</v>
      </c>
      <c r="M75" s="2" t="s">
        <v>382</v>
      </c>
      <c r="N75" s="4" t="s">
        <v>12</v>
      </c>
      <c r="O75" s="4" t="s">
        <v>18</v>
      </c>
      <c r="P75" s="6" t="s">
        <v>19</v>
      </c>
      <c r="Q75" s="6" t="s">
        <v>307</v>
      </c>
      <c r="R75" s="4" t="s">
        <v>97</v>
      </c>
      <c r="S75" s="2" t="s">
        <v>98</v>
      </c>
      <c r="T75" s="2" t="s">
        <v>318</v>
      </c>
      <c r="U75" s="6" t="s">
        <v>14</v>
      </c>
      <c r="V75" s="4">
        <v>1</v>
      </c>
      <c r="W75" s="6" t="s">
        <v>305</v>
      </c>
      <c r="X75" s="4">
        <v>100</v>
      </c>
      <c r="Y75" s="6" t="s">
        <v>306</v>
      </c>
      <c r="Z75" s="2" t="s">
        <v>122</v>
      </c>
      <c r="AA75" s="7">
        <v>95465000</v>
      </c>
      <c r="AB75" s="7">
        <v>0</v>
      </c>
    </row>
    <row r="76" spans="2:28" ht="60" x14ac:dyDescent="0.25">
      <c r="B76" s="2" t="s">
        <v>39</v>
      </c>
      <c r="C76" s="4">
        <v>7</v>
      </c>
      <c r="D76" s="4">
        <v>212</v>
      </c>
      <c r="E76" s="2" t="s">
        <v>120</v>
      </c>
      <c r="F76" s="2" t="s">
        <v>380</v>
      </c>
      <c r="G76" s="4" t="s">
        <v>381</v>
      </c>
      <c r="H76" s="4" t="s">
        <v>550</v>
      </c>
      <c r="I76" s="4" t="s">
        <v>551</v>
      </c>
      <c r="J76" s="5" t="str">
        <f>IF(ISBLANK(Tbl_CapDetails_ByFund[[#This Row],[Item Value]]),"",HYPERLINK("https://budget.lis.virginia.gov/item/2025/1/HB1600/Chapter/2/"&amp;Tbl_CapDetails_ByFund[[#This Row],[Item Value]],Tbl_CapDetails_ByFund[[#This Row],[Item Value]]))</f>
        <v>C-21</v>
      </c>
      <c r="K76" s="4">
        <v>18735</v>
      </c>
      <c r="L76" s="2" t="s">
        <v>123</v>
      </c>
      <c r="M76" s="2" t="s">
        <v>383</v>
      </c>
      <c r="N76" s="4" t="s">
        <v>22</v>
      </c>
      <c r="O76" s="4" t="s">
        <v>25</v>
      </c>
      <c r="P76" s="6" t="s">
        <v>26</v>
      </c>
      <c r="Q76" s="6" t="s">
        <v>303</v>
      </c>
      <c r="R76" s="4" t="s">
        <v>23</v>
      </c>
      <c r="S76" s="2" t="s">
        <v>24</v>
      </c>
      <c r="T76" s="2" t="s">
        <v>304</v>
      </c>
      <c r="U76" s="6" t="s">
        <v>14</v>
      </c>
      <c r="V76" s="4">
        <v>1</v>
      </c>
      <c r="W76" s="6" t="s">
        <v>305</v>
      </c>
      <c r="X76" s="4">
        <v>200</v>
      </c>
      <c r="Y76" s="6" t="s">
        <v>312</v>
      </c>
      <c r="Z76" s="2" t="s">
        <v>126</v>
      </c>
      <c r="AA76" s="7">
        <v>-15000000</v>
      </c>
      <c r="AB76" s="7">
        <v>0</v>
      </c>
    </row>
    <row r="77" spans="2:28" ht="45" x14ac:dyDescent="0.25">
      <c r="B77" s="2" t="s">
        <v>39</v>
      </c>
      <c r="C77" s="4">
        <v>7</v>
      </c>
      <c r="D77" s="4">
        <v>212</v>
      </c>
      <c r="E77" s="2" t="s">
        <v>120</v>
      </c>
      <c r="F77" s="2" t="s">
        <v>380</v>
      </c>
      <c r="G77" s="4" t="s">
        <v>381</v>
      </c>
      <c r="H77" s="4" t="s">
        <v>550</v>
      </c>
      <c r="I77" s="4" t="s">
        <v>551</v>
      </c>
      <c r="J77" s="5" t="str">
        <f>IF(ISBLANK(Tbl_CapDetails_ByFund[[#This Row],[Item Value]]),"",HYPERLINK("https://budget.lis.virginia.gov/item/2025/1/HB1600/Chapter/2/"&amp;Tbl_CapDetails_ByFund[[#This Row],[Item Value]],Tbl_CapDetails_ByFund[[#This Row],[Item Value]]))</f>
        <v>C-21</v>
      </c>
      <c r="K77" s="4">
        <v>18735</v>
      </c>
      <c r="L77" s="2" t="s">
        <v>123</v>
      </c>
      <c r="M77" s="2" t="s">
        <v>383</v>
      </c>
      <c r="N77" s="4" t="s">
        <v>22</v>
      </c>
      <c r="O77" s="4" t="s">
        <v>25</v>
      </c>
      <c r="P77" s="6" t="s">
        <v>26</v>
      </c>
      <c r="Q77" s="6" t="s">
        <v>303</v>
      </c>
      <c r="R77" s="4" t="s">
        <v>23</v>
      </c>
      <c r="S77" s="2" t="s">
        <v>24</v>
      </c>
      <c r="T77" s="2" t="s">
        <v>304</v>
      </c>
      <c r="U77" s="6" t="s">
        <v>14</v>
      </c>
      <c r="V77" s="4">
        <v>1</v>
      </c>
      <c r="W77" s="6" t="s">
        <v>305</v>
      </c>
      <c r="X77" s="4">
        <v>200</v>
      </c>
      <c r="Y77" s="6" t="s">
        <v>312</v>
      </c>
      <c r="Z77" s="2" t="s">
        <v>127</v>
      </c>
      <c r="AA77" s="7">
        <v>15000000</v>
      </c>
      <c r="AB77" s="7">
        <v>0</v>
      </c>
    </row>
    <row r="78" spans="2:28" ht="45" x14ac:dyDescent="0.25">
      <c r="B78" s="2" t="s">
        <v>39</v>
      </c>
      <c r="C78" s="4">
        <v>7</v>
      </c>
      <c r="D78" s="4">
        <v>212</v>
      </c>
      <c r="E78" s="2" t="s">
        <v>120</v>
      </c>
      <c r="F78" s="2" t="s">
        <v>380</v>
      </c>
      <c r="G78" s="4" t="s">
        <v>381</v>
      </c>
      <c r="H78" s="4" t="s">
        <v>550</v>
      </c>
      <c r="I78" s="4" t="s">
        <v>551</v>
      </c>
      <c r="J78" s="5" t="str">
        <f>IF(ISBLANK(Tbl_CapDetails_ByFund[[#This Row],[Item Value]]),"",HYPERLINK("https://budget.lis.virginia.gov/item/2025/1/HB1600/Chapter/2/"&amp;Tbl_CapDetails_ByFund[[#This Row],[Item Value]],Tbl_CapDetails_ByFund[[#This Row],[Item Value]]))</f>
        <v>C-21</v>
      </c>
      <c r="K78" s="4">
        <v>18735</v>
      </c>
      <c r="L78" s="2" t="s">
        <v>123</v>
      </c>
      <c r="M78" s="2" t="s">
        <v>383</v>
      </c>
      <c r="N78" s="4" t="s">
        <v>12</v>
      </c>
      <c r="O78" s="4" t="s">
        <v>18</v>
      </c>
      <c r="P78" s="6" t="s">
        <v>19</v>
      </c>
      <c r="Q78" s="6" t="s">
        <v>307</v>
      </c>
      <c r="R78" s="4" t="s">
        <v>103</v>
      </c>
      <c r="S78" s="2" t="s">
        <v>104</v>
      </c>
      <c r="T78" s="2" t="s">
        <v>326</v>
      </c>
      <c r="U78" s="6" t="s">
        <v>14</v>
      </c>
      <c r="V78" s="4">
        <v>1</v>
      </c>
      <c r="W78" s="6" t="s">
        <v>305</v>
      </c>
      <c r="X78" s="4">
        <v>100</v>
      </c>
      <c r="Y78" s="6" t="s">
        <v>306</v>
      </c>
      <c r="Z78" s="2" t="s">
        <v>124</v>
      </c>
      <c r="AA78" s="7">
        <v>12000000</v>
      </c>
      <c r="AB78" s="7">
        <v>0</v>
      </c>
    </row>
    <row r="79" spans="2:28" ht="60" x14ac:dyDescent="0.25">
      <c r="B79" s="2" t="s">
        <v>39</v>
      </c>
      <c r="C79" s="4">
        <v>7</v>
      </c>
      <c r="D79" s="4">
        <v>212</v>
      </c>
      <c r="E79" s="2" t="s">
        <v>120</v>
      </c>
      <c r="F79" s="2" t="s">
        <v>380</v>
      </c>
      <c r="G79" s="4" t="s">
        <v>381</v>
      </c>
      <c r="H79" s="4" t="s">
        <v>550</v>
      </c>
      <c r="I79" s="4" t="s">
        <v>551</v>
      </c>
      <c r="J79" s="5" t="str">
        <f>IF(ISBLANK(Tbl_CapDetails_ByFund[[#This Row],[Item Value]]),"",HYPERLINK("https://budget.lis.virginia.gov/item/2025/1/HB1600/Chapter/2/"&amp;Tbl_CapDetails_ByFund[[#This Row],[Item Value]],Tbl_CapDetails_ByFund[[#This Row],[Item Value]]))</f>
        <v>C-21</v>
      </c>
      <c r="K79" s="4">
        <v>18735</v>
      </c>
      <c r="L79" s="2" t="s">
        <v>123</v>
      </c>
      <c r="M79" s="2" t="s">
        <v>383</v>
      </c>
      <c r="N79" s="4" t="s">
        <v>12</v>
      </c>
      <c r="O79" s="4" t="s">
        <v>18</v>
      </c>
      <c r="P79" s="6" t="s">
        <v>19</v>
      </c>
      <c r="Q79" s="6" t="s">
        <v>307</v>
      </c>
      <c r="R79" s="4" t="s">
        <v>103</v>
      </c>
      <c r="S79" s="2" t="s">
        <v>104</v>
      </c>
      <c r="T79" s="2" t="s">
        <v>326</v>
      </c>
      <c r="U79" s="6" t="s">
        <v>14</v>
      </c>
      <c r="V79" s="4">
        <v>1</v>
      </c>
      <c r="W79" s="6" t="s">
        <v>305</v>
      </c>
      <c r="X79" s="4">
        <v>200</v>
      </c>
      <c r="Y79" s="6" t="s">
        <v>312</v>
      </c>
      <c r="Z79" s="2" t="s">
        <v>126</v>
      </c>
      <c r="AA79" s="7">
        <v>15000000</v>
      </c>
      <c r="AB79" s="7">
        <v>0</v>
      </c>
    </row>
    <row r="80" spans="2:28" ht="45" x14ac:dyDescent="0.25">
      <c r="B80" s="2" t="s">
        <v>39</v>
      </c>
      <c r="C80" s="4">
        <v>7</v>
      </c>
      <c r="D80" s="4">
        <v>212</v>
      </c>
      <c r="E80" s="2" t="s">
        <v>120</v>
      </c>
      <c r="F80" s="2" t="s">
        <v>380</v>
      </c>
      <c r="G80" s="4" t="s">
        <v>381</v>
      </c>
      <c r="H80" s="4" t="s">
        <v>550</v>
      </c>
      <c r="I80" s="4" t="s">
        <v>551</v>
      </c>
      <c r="J80" s="5" t="str">
        <f>IF(ISBLANK(Tbl_CapDetails_ByFund[[#This Row],[Item Value]]),"",HYPERLINK("https://budget.lis.virginia.gov/item/2025/1/HB1600/Chapter/2/"&amp;Tbl_CapDetails_ByFund[[#This Row],[Item Value]],Tbl_CapDetails_ByFund[[#This Row],[Item Value]]))</f>
        <v>C-21</v>
      </c>
      <c r="K80" s="4">
        <v>18735</v>
      </c>
      <c r="L80" s="2" t="s">
        <v>123</v>
      </c>
      <c r="M80" s="2" t="s">
        <v>383</v>
      </c>
      <c r="N80" s="4" t="s">
        <v>12</v>
      </c>
      <c r="O80" s="4" t="s">
        <v>18</v>
      </c>
      <c r="P80" s="6" t="s">
        <v>19</v>
      </c>
      <c r="Q80" s="6" t="s">
        <v>307</v>
      </c>
      <c r="R80" s="4" t="s">
        <v>103</v>
      </c>
      <c r="S80" s="2" t="s">
        <v>104</v>
      </c>
      <c r="T80" s="2" t="s">
        <v>326</v>
      </c>
      <c r="U80" s="6" t="s">
        <v>14</v>
      </c>
      <c r="V80" s="4">
        <v>1</v>
      </c>
      <c r="W80" s="6" t="s">
        <v>305</v>
      </c>
      <c r="X80" s="4">
        <v>200</v>
      </c>
      <c r="Y80" s="6" t="s">
        <v>312</v>
      </c>
      <c r="Z80" s="2" t="s">
        <v>127</v>
      </c>
      <c r="AA80" s="7">
        <v>-12000000</v>
      </c>
      <c r="AB80" s="7">
        <v>0</v>
      </c>
    </row>
    <row r="81" spans="2:28" ht="30" x14ac:dyDescent="0.25">
      <c r="B81" s="2" t="s">
        <v>39</v>
      </c>
      <c r="C81" s="4">
        <v>7</v>
      </c>
      <c r="D81" s="4">
        <v>212</v>
      </c>
      <c r="E81" s="2" t="s">
        <v>120</v>
      </c>
      <c r="F81" s="2" t="s">
        <v>380</v>
      </c>
      <c r="G81" s="4" t="s">
        <v>381</v>
      </c>
      <c r="H81" s="4" t="s">
        <v>552</v>
      </c>
      <c r="I81" s="4" t="s">
        <v>553</v>
      </c>
      <c r="J81" s="5" t="str">
        <f>IF(ISBLANK(Tbl_CapDetails_ByFund[[#This Row],[Item Value]]),"",HYPERLINK("https://budget.lis.virginia.gov/item/2025/1/HB1600/Chapter/2/"&amp;Tbl_CapDetails_ByFund[[#This Row],[Item Value]],Tbl_CapDetails_ByFund[[#This Row],[Item Value]]))</f>
        <v>C-21.50</v>
      </c>
      <c r="K81" s="4">
        <v>18772</v>
      </c>
      <c r="L81" s="2" t="s">
        <v>125</v>
      </c>
      <c r="M81" s="2" t="s">
        <v>384</v>
      </c>
      <c r="N81" s="4" t="s">
        <v>22</v>
      </c>
      <c r="O81" s="4" t="s">
        <v>25</v>
      </c>
      <c r="P81" s="6" t="s">
        <v>26</v>
      </c>
      <c r="Q81" s="6" t="s">
        <v>303</v>
      </c>
      <c r="R81" s="4" t="s">
        <v>23</v>
      </c>
      <c r="S81" s="2" t="s">
        <v>24</v>
      </c>
      <c r="T81" s="2" t="s">
        <v>304</v>
      </c>
      <c r="U81" s="6" t="s">
        <v>27</v>
      </c>
      <c r="V81" s="4">
        <v>2</v>
      </c>
      <c r="W81" s="6" t="s">
        <v>310</v>
      </c>
      <c r="X81" s="4">
        <v>100</v>
      </c>
      <c r="Y81" s="6" t="s">
        <v>306</v>
      </c>
      <c r="Z81" s="2" t="s">
        <v>125</v>
      </c>
      <c r="AA81" s="7">
        <v>6596950</v>
      </c>
      <c r="AB81" s="7">
        <v>0</v>
      </c>
    </row>
    <row r="82" spans="2:28" ht="45" x14ac:dyDescent="0.25">
      <c r="B82" s="2" t="s">
        <v>39</v>
      </c>
      <c r="C82" s="4">
        <v>7</v>
      </c>
      <c r="D82" s="4">
        <v>234</v>
      </c>
      <c r="E82" s="2" t="s">
        <v>162</v>
      </c>
      <c r="F82" s="2" t="s">
        <v>385</v>
      </c>
      <c r="G82" s="4" t="s">
        <v>386</v>
      </c>
      <c r="H82" s="4" t="s">
        <v>554</v>
      </c>
      <c r="I82" s="4" t="s">
        <v>555</v>
      </c>
      <c r="J82" s="5" t="str">
        <f>IF(ISBLANK(Tbl_CapDetails_ByFund[[#This Row],[Item Value]]),"",HYPERLINK("https://budget.lis.virginia.gov/item/2025/1/HB1600/Chapter/2/"&amp;Tbl_CapDetails_ByFund[[#This Row],[Item Value]],Tbl_CapDetails_ByFund[[#This Row],[Item Value]]))</f>
        <v>C-22</v>
      </c>
      <c r="K82" s="4">
        <v>18711</v>
      </c>
      <c r="L82" s="2" t="s">
        <v>163</v>
      </c>
      <c r="M82" s="2" t="s">
        <v>387</v>
      </c>
      <c r="N82" s="4" t="s">
        <v>12</v>
      </c>
      <c r="O82" s="4" t="s">
        <v>109</v>
      </c>
      <c r="P82" s="6" t="s">
        <v>110</v>
      </c>
      <c r="Q82" s="6" t="s">
        <v>330</v>
      </c>
      <c r="R82" s="4" t="s">
        <v>164</v>
      </c>
      <c r="S82" s="2" t="s">
        <v>165</v>
      </c>
      <c r="T82" s="2" t="s">
        <v>388</v>
      </c>
      <c r="U82" s="6" t="s">
        <v>14</v>
      </c>
      <c r="V82" s="4">
        <v>1</v>
      </c>
      <c r="W82" s="6" t="s">
        <v>305</v>
      </c>
      <c r="X82" s="4">
        <v>100</v>
      </c>
      <c r="Y82" s="6" t="s">
        <v>306</v>
      </c>
      <c r="Z82" s="2" t="s">
        <v>163</v>
      </c>
      <c r="AA82" s="7">
        <v>5875000</v>
      </c>
      <c r="AB82" s="7">
        <v>0</v>
      </c>
    </row>
    <row r="83" spans="2:28" ht="45" x14ac:dyDescent="0.25">
      <c r="B83" s="2" t="s">
        <v>39</v>
      </c>
      <c r="C83" s="4">
        <v>7</v>
      </c>
      <c r="D83" s="4">
        <v>417</v>
      </c>
      <c r="E83" s="2" t="s">
        <v>205</v>
      </c>
      <c r="F83" s="2" t="s">
        <v>389</v>
      </c>
      <c r="G83" s="4" t="s">
        <v>390</v>
      </c>
      <c r="H83" s="4" t="s">
        <v>556</v>
      </c>
      <c r="I83" s="4" t="s">
        <v>557</v>
      </c>
      <c r="J83" s="5" t="str">
        <f>IF(ISBLANK(Tbl_CapDetails_ByFund[[#This Row],[Item Value]]),"",HYPERLINK("https://budget.lis.virginia.gov/item/2025/1/HB1600/Chapter/2/"&amp;Tbl_CapDetails_ByFund[[#This Row],[Item Value]],Tbl_CapDetails_ByFund[[#This Row],[Item Value]]))</f>
        <v>C-22.20</v>
      </c>
      <c r="K83" s="4">
        <v>18546</v>
      </c>
      <c r="L83" s="2" t="s">
        <v>206</v>
      </c>
      <c r="M83" s="2" t="s">
        <v>391</v>
      </c>
      <c r="N83" s="4" t="s">
        <v>22</v>
      </c>
      <c r="O83" s="4" t="s">
        <v>25</v>
      </c>
      <c r="P83" s="6" t="s">
        <v>26</v>
      </c>
      <c r="Q83" s="6" t="s">
        <v>303</v>
      </c>
      <c r="R83" s="4" t="s">
        <v>23</v>
      </c>
      <c r="S83" s="2" t="s">
        <v>24</v>
      </c>
      <c r="T83" s="2" t="s">
        <v>304</v>
      </c>
      <c r="U83" s="6" t="s">
        <v>14</v>
      </c>
      <c r="V83" s="4">
        <v>1</v>
      </c>
      <c r="W83" s="6" t="s">
        <v>305</v>
      </c>
      <c r="X83" s="4">
        <v>200</v>
      </c>
      <c r="Y83" s="6" t="s">
        <v>312</v>
      </c>
      <c r="Z83" s="2" t="s">
        <v>207</v>
      </c>
      <c r="AA83" s="7">
        <v>5000000</v>
      </c>
      <c r="AB83" s="7">
        <v>0</v>
      </c>
    </row>
    <row r="84" spans="2:28" ht="30" x14ac:dyDescent="0.25">
      <c r="B84" s="2" t="s">
        <v>39</v>
      </c>
      <c r="C84" s="4">
        <v>7</v>
      </c>
      <c r="D84" s="4">
        <v>146</v>
      </c>
      <c r="E84" s="2" t="s">
        <v>40</v>
      </c>
      <c r="F84" s="2" t="s">
        <v>392</v>
      </c>
      <c r="G84" s="4" t="s">
        <v>393</v>
      </c>
      <c r="H84" s="4" t="s">
        <v>558</v>
      </c>
      <c r="I84" s="4" t="s">
        <v>559</v>
      </c>
      <c r="J84" s="5" t="str">
        <f>IF(ISBLANK(Tbl_CapDetails_ByFund[[#This Row],[Item Value]]),"",HYPERLINK("https://budget.lis.virginia.gov/item/2025/1/HB1600/Chapter/2/"&amp;Tbl_CapDetails_ByFund[[#This Row],[Item Value]],Tbl_CapDetails_ByFund[[#This Row],[Item Value]]))</f>
        <v>C-22.40</v>
      </c>
      <c r="K84" s="4">
        <v>18555</v>
      </c>
      <c r="L84" s="2" t="s">
        <v>41</v>
      </c>
      <c r="M84" s="2" t="s">
        <v>394</v>
      </c>
      <c r="N84" s="4" t="s">
        <v>12</v>
      </c>
      <c r="O84" s="4" t="s">
        <v>34</v>
      </c>
      <c r="P84" s="6" t="s">
        <v>35</v>
      </c>
      <c r="Q84" s="6" t="s">
        <v>395</v>
      </c>
      <c r="R84" s="4" t="s">
        <v>43</v>
      </c>
      <c r="S84" s="2" t="s">
        <v>44</v>
      </c>
      <c r="T84" s="2" t="s">
        <v>396</v>
      </c>
      <c r="U84" s="6" t="s">
        <v>27</v>
      </c>
      <c r="V84" s="4">
        <v>2</v>
      </c>
      <c r="W84" s="6" t="s">
        <v>310</v>
      </c>
      <c r="X84" s="4">
        <v>100</v>
      </c>
      <c r="Y84" s="6" t="s">
        <v>306</v>
      </c>
      <c r="Z84" s="2" t="s">
        <v>42</v>
      </c>
      <c r="AA84" s="7">
        <v>0</v>
      </c>
      <c r="AB84" s="7">
        <v>6300000</v>
      </c>
    </row>
    <row r="85" spans="2:28" ht="45" x14ac:dyDescent="0.25">
      <c r="B85" s="2" t="s">
        <v>214</v>
      </c>
      <c r="C85" s="4">
        <v>9</v>
      </c>
      <c r="D85" s="4">
        <v>720</v>
      </c>
      <c r="E85" s="2" t="s">
        <v>215</v>
      </c>
      <c r="F85" s="2" t="s">
        <v>397</v>
      </c>
      <c r="G85" s="4" t="s">
        <v>398</v>
      </c>
      <c r="H85" s="4" t="s">
        <v>560</v>
      </c>
      <c r="I85" s="4" t="s">
        <v>561</v>
      </c>
      <c r="J85" s="5" t="str">
        <f>IF(ISBLANK(Tbl_CapDetails_ByFund[[#This Row],[Item Value]]),"",HYPERLINK("https://budget.lis.virginia.gov/item/2025/1/HB1600/Chapter/2/"&amp;Tbl_CapDetails_ByFund[[#This Row],[Item Value]],Tbl_CapDetails_ByFund[[#This Row],[Item Value]]))</f>
        <v>C-23</v>
      </c>
      <c r="K85" s="4">
        <v>18680</v>
      </c>
      <c r="L85" s="2" t="s">
        <v>216</v>
      </c>
      <c r="M85" s="2" t="s">
        <v>399</v>
      </c>
      <c r="N85" s="4" t="s">
        <v>12</v>
      </c>
      <c r="O85" s="4" t="s">
        <v>18</v>
      </c>
      <c r="P85" s="6" t="s">
        <v>19</v>
      </c>
      <c r="Q85" s="6" t="s">
        <v>307</v>
      </c>
      <c r="R85" s="4" t="s">
        <v>16</v>
      </c>
      <c r="S85" s="2" t="s">
        <v>17</v>
      </c>
      <c r="T85" s="2" t="s">
        <v>308</v>
      </c>
      <c r="U85" s="6" t="s">
        <v>14</v>
      </c>
      <c r="V85" s="4">
        <v>1</v>
      </c>
      <c r="W85" s="6" t="s">
        <v>305</v>
      </c>
      <c r="X85" s="4">
        <v>100</v>
      </c>
      <c r="Y85" s="6" t="s">
        <v>306</v>
      </c>
      <c r="Z85" s="2" t="s">
        <v>216</v>
      </c>
      <c r="AA85" s="7">
        <v>24340860</v>
      </c>
      <c r="AB85" s="7">
        <v>0</v>
      </c>
    </row>
    <row r="86" spans="2:28" ht="45" x14ac:dyDescent="0.25">
      <c r="B86" s="2" t="s">
        <v>214</v>
      </c>
      <c r="C86" s="4">
        <v>9</v>
      </c>
      <c r="D86" s="4">
        <v>720</v>
      </c>
      <c r="E86" s="2" t="s">
        <v>215</v>
      </c>
      <c r="F86" s="2" t="s">
        <v>397</v>
      </c>
      <c r="G86" s="4" t="s">
        <v>398</v>
      </c>
      <c r="H86" s="4" t="s">
        <v>562</v>
      </c>
      <c r="I86" s="4" t="s">
        <v>563</v>
      </c>
      <c r="J86" s="5" t="str">
        <f>IF(ISBLANK(Tbl_CapDetails_ByFund[[#This Row],[Item Value]]),"",HYPERLINK("https://budget.lis.virginia.gov/item/2025/1/HB1600/Chapter/2/"&amp;Tbl_CapDetails_ByFund[[#This Row],[Item Value]],Tbl_CapDetails_ByFund[[#This Row],[Item Value]]))</f>
        <v>C-24</v>
      </c>
      <c r="K86" s="4">
        <v>18731</v>
      </c>
      <c r="L86" s="2" t="s">
        <v>217</v>
      </c>
      <c r="M86" s="2" t="s">
        <v>400</v>
      </c>
      <c r="N86" s="4" t="s">
        <v>22</v>
      </c>
      <c r="O86" s="4" t="s">
        <v>25</v>
      </c>
      <c r="P86" s="6" t="s">
        <v>26</v>
      </c>
      <c r="Q86" s="6" t="s">
        <v>303</v>
      </c>
      <c r="R86" s="4" t="s">
        <v>23</v>
      </c>
      <c r="S86" s="2" t="s">
        <v>24</v>
      </c>
      <c r="T86" s="2" t="s">
        <v>304</v>
      </c>
      <c r="U86" s="6" t="s">
        <v>14</v>
      </c>
      <c r="V86" s="4">
        <v>1</v>
      </c>
      <c r="W86" s="6" t="s">
        <v>305</v>
      </c>
      <c r="X86" s="4">
        <v>100</v>
      </c>
      <c r="Y86" s="6" t="s">
        <v>306</v>
      </c>
      <c r="Z86" s="2" t="s">
        <v>217</v>
      </c>
      <c r="AA86" s="7">
        <v>35000000</v>
      </c>
      <c r="AB86" s="7">
        <v>0</v>
      </c>
    </row>
    <row r="87" spans="2:28" ht="60" x14ac:dyDescent="0.25">
      <c r="B87" s="2" t="s">
        <v>214</v>
      </c>
      <c r="C87" s="4">
        <v>9</v>
      </c>
      <c r="D87" s="4">
        <v>720</v>
      </c>
      <c r="E87" s="2" t="s">
        <v>215</v>
      </c>
      <c r="F87" s="2" t="s">
        <v>397</v>
      </c>
      <c r="G87" s="4" t="s">
        <v>398</v>
      </c>
      <c r="H87" s="4" t="s">
        <v>562</v>
      </c>
      <c r="I87" s="4" t="s">
        <v>563</v>
      </c>
      <c r="J87" s="5" t="str">
        <f>IF(ISBLANK(Tbl_CapDetails_ByFund[[#This Row],[Item Value]]),"",HYPERLINK("https://budget.lis.virginia.gov/item/2025/1/HB1600/Chapter/2/"&amp;Tbl_CapDetails_ByFund[[#This Row],[Item Value]],Tbl_CapDetails_ByFund[[#This Row],[Item Value]]))</f>
        <v>C-24</v>
      </c>
      <c r="K87" s="4">
        <v>18731</v>
      </c>
      <c r="L87" s="2" t="s">
        <v>217</v>
      </c>
      <c r="M87" s="2" t="s">
        <v>400</v>
      </c>
      <c r="N87" s="4" t="s">
        <v>22</v>
      </c>
      <c r="O87" s="4" t="s">
        <v>25</v>
      </c>
      <c r="P87" s="6" t="s">
        <v>26</v>
      </c>
      <c r="Q87" s="6" t="s">
        <v>303</v>
      </c>
      <c r="R87" s="4" t="s">
        <v>23</v>
      </c>
      <c r="S87" s="2" t="s">
        <v>24</v>
      </c>
      <c r="T87" s="2" t="s">
        <v>304</v>
      </c>
      <c r="U87" s="6" t="s">
        <v>14</v>
      </c>
      <c r="V87" s="4">
        <v>1</v>
      </c>
      <c r="W87" s="6" t="s">
        <v>305</v>
      </c>
      <c r="X87" s="4">
        <v>200</v>
      </c>
      <c r="Y87" s="6" t="s">
        <v>312</v>
      </c>
      <c r="Z87" s="2" t="s">
        <v>218</v>
      </c>
      <c r="AA87" s="7">
        <v>-20000000</v>
      </c>
      <c r="AB87" s="7">
        <v>0</v>
      </c>
    </row>
    <row r="88" spans="2:28" ht="45" x14ac:dyDescent="0.25">
      <c r="B88" s="2" t="s">
        <v>214</v>
      </c>
      <c r="C88" s="4">
        <v>9</v>
      </c>
      <c r="D88" s="4">
        <v>720</v>
      </c>
      <c r="E88" s="2" t="s">
        <v>215</v>
      </c>
      <c r="F88" s="2" t="s">
        <v>397</v>
      </c>
      <c r="G88" s="4" t="s">
        <v>398</v>
      </c>
      <c r="H88" s="4" t="s">
        <v>562</v>
      </c>
      <c r="I88" s="4" t="s">
        <v>563</v>
      </c>
      <c r="J88" s="5" t="str">
        <f>IF(ISBLANK(Tbl_CapDetails_ByFund[[#This Row],[Item Value]]),"",HYPERLINK("https://budget.lis.virginia.gov/item/2025/1/HB1600/Chapter/2/"&amp;Tbl_CapDetails_ByFund[[#This Row],[Item Value]],Tbl_CapDetails_ByFund[[#This Row],[Item Value]]))</f>
        <v>C-24</v>
      </c>
      <c r="K88" s="4">
        <v>18731</v>
      </c>
      <c r="L88" s="2" t="s">
        <v>217</v>
      </c>
      <c r="M88" s="2" t="s">
        <v>400</v>
      </c>
      <c r="N88" s="4" t="s">
        <v>22</v>
      </c>
      <c r="O88" s="4" t="s">
        <v>25</v>
      </c>
      <c r="P88" s="6" t="s">
        <v>26</v>
      </c>
      <c r="Q88" s="6" t="s">
        <v>303</v>
      </c>
      <c r="R88" s="4" t="s">
        <v>23</v>
      </c>
      <c r="S88" s="2" t="s">
        <v>24</v>
      </c>
      <c r="T88" s="2" t="s">
        <v>304</v>
      </c>
      <c r="U88" s="6" t="s">
        <v>14</v>
      </c>
      <c r="V88" s="4">
        <v>1</v>
      </c>
      <c r="W88" s="6" t="s">
        <v>305</v>
      </c>
      <c r="X88" s="4">
        <v>200</v>
      </c>
      <c r="Y88" s="6" t="s">
        <v>312</v>
      </c>
      <c r="Z88" s="2" t="s">
        <v>219</v>
      </c>
      <c r="AA88" s="7">
        <v>-15000000</v>
      </c>
      <c r="AB88" s="7">
        <v>0</v>
      </c>
    </row>
    <row r="89" spans="2:28" ht="45" x14ac:dyDescent="0.25">
      <c r="B89" s="2" t="s">
        <v>214</v>
      </c>
      <c r="C89" s="4">
        <v>9</v>
      </c>
      <c r="D89" s="4">
        <v>720</v>
      </c>
      <c r="E89" s="2" t="s">
        <v>215</v>
      </c>
      <c r="F89" s="2" t="s">
        <v>397</v>
      </c>
      <c r="G89" s="4" t="s">
        <v>398</v>
      </c>
      <c r="H89" s="4" t="s">
        <v>562</v>
      </c>
      <c r="I89" s="4" t="s">
        <v>563</v>
      </c>
      <c r="J89" s="5" t="str">
        <f>IF(ISBLANK(Tbl_CapDetails_ByFund[[#This Row],[Item Value]]),"",HYPERLINK("https://budget.lis.virginia.gov/item/2025/1/HB1600/Chapter/2/"&amp;Tbl_CapDetails_ByFund[[#This Row],[Item Value]],Tbl_CapDetails_ByFund[[#This Row],[Item Value]]))</f>
        <v>C-24</v>
      </c>
      <c r="K89" s="4">
        <v>18731</v>
      </c>
      <c r="L89" s="2" t="s">
        <v>217</v>
      </c>
      <c r="M89" s="2" t="s">
        <v>400</v>
      </c>
      <c r="N89" s="4" t="s">
        <v>22</v>
      </c>
      <c r="O89" s="4" t="s">
        <v>25</v>
      </c>
      <c r="P89" s="6" t="s">
        <v>26</v>
      </c>
      <c r="Q89" s="6" t="s">
        <v>303</v>
      </c>
      <c r="R89" s="4" t="s">
        <v>23</v>
      </c>
      <c r="S89" s="2" t="s">
        <v>24</v>
      </c>
      <c r="T89" s="2" t="s">
        <v>304</v>
      </c>
      <c r="U89" s="6" t="s">
        <v>27</v>
      </c>
      <c r="V89" s="4">
        <v>2</v>
      </c>
      <c r="W89" s="6" t="s">
        <v>310</v>
      </c>
      <c r="X89" s="4">
        <v>100</v>
      </c>
      <c r="Y89" s="6" t="s">
        <v>306</v>
      </c>
      <c r="Z89" s="2" t="s">
        <v>217</v>
      </c>
      <c r="AA89" s="7">
        <v>52093205</v>
      </c>
      <c r="AB89" s="7">
        <v>0</v>
      </c>
    </row>
    <row r="90" spans="2:28" ht="45" x14ac:dyDescent="0.25">
      <c r="B90" s="2" t="s">
        <v>214</v>
      </c>
      <c r="C90" s="4">
        <v>9</v>
      </c>
      <c r="D90" s="4">
        <v>720</v>
      </c>
      <c r="E90" s="2" t="s">
        <v>215</v>
      </c>
      <c r="F90" s="2" t="s">
        <v>397</v>
      </c>
      <c r="G90" s="4" t="s">
        <v>398</v>
      </c>
      <c r="H90" s="4" t="s">
        <v>562</v>
      </c>
      <c r="I90" s="4" t="s">
        <v>563</v>
      </c>
      <c r="J90" s="5" t="str">
        <f>IF(ISBLANK(Tbl_CapDetails_ByFund[[#This Row],[Item Value]]),"",HYPERLINK("https://budget.lis.virginia.gov/item/2025/1/HB1600/Chapter/2/"&amp;Tbl_CapDetails_ByFund[[#This Row],[Item Value]],Tbl_CapDetails_ByFund[[#This Row],[Item Value]]))</f>
        <v>C-24</v>
      </c>
      <c r="K90" s="4">
        <v>18731</v>
      </c>
      <c r="L90" s="2" t="s">
        <v>217</v>
      </c>
      <c r="M90" s="2" t="s">
        <v>400</v>
      </c>
      <c r="N90" s="4" t="s">
        <v>22</v>
      </c>
      <c r="O90" s="4" t="s">
        <v>25</v>
      </c>
      <c r="P90" s="6" t="s">
        <v>26</v>
      </c>
      <c r="Q90" s="6" t="s">
        <v>303</v>
      </c>
      <c r="R90" s="4" t="s">
        <v>23</v>
      </c>
      <c r="S90" s="2" t="s">
        <v>24</v>
      </c>
      <c r="T90" s="2" t="s">
        <v>304</v>
      </c>
      <c r="U90" s="6" t="s">
        <v>27</v>
      </c>
      <c r="V90" s="4">
        <v>2</v>
      </c>
      <c r="W90" s="6" t="s">
        <v>310</v>
      </c>
      <c r="X90" s="4">
        <v>200</v>
      </c>
      <c r="Y90" s="6" t="s">
        <v>312</v>
      </c>
      <c r="Z90" s="2" t="s">
        <v>220</v>
      </c>
      <c r="AA90" s="7">
        <v>-19793205</v>
      </c>
      <c r="AB90" s="7">
        <v>0</v>
      </c>
    </row>
    <row r="91" spans="2:28" ht="60" x14ac:dyDescent="0.25">
      <c r="B91" s="2" t="s">
        <v>214</v>
      </c>
      <c r="C91" s="4">
        <v>9</v>
      </c>
      <c r="D91" s="4">
        <v>720</v>
      </c>
      <c r="E91" s="2" t="s">
        <v>215</v>
      </c>
      <c r="F91" s="2" t="s">
        <v>397</v>
      </c>
      <c r="G91" s="4" t="s">
        <v>398</v>
      </c>
      <c r="H91" s="4" t="s">
        <v>562</v>
      </c>
      <c r="I91" s="4" t="s">
        <v>563</v>
      </c>
      <c r="J91" s="5" t="str">
        <f>IF(ISBLANK(Tbl_CapDetails_ByFund[[#This Row],[Item Value]]),"",HYPERLINK("https://budget.lis.virginia.gov/item/2025/1/HB1600/Chapter/2/"&amp;Tbl_CapDetails_ByFund[[#This Row],[Item Value]],Tbl_CapDetails_ByFund[[#This Row],[Item Value]]))</f>
        <v>C-24</v>
      </c>
      <c r="K91" s="4">
        <v>18731</v>
      </c>
      <c r="L91" s="2" t="s">
        <v>217</v>
      </c>
      <c r="M91" s="2" t="s">
        <v>400</v>
      </c>
      <c r="N91" s="4" t="s">
        <v>12</v>
      </c>
      <c r="O91" s="4" t="s">
        <v>18</v>
      </c>
      <c r="P91" s="6" t="s">
        <v>19</v>
      </c>
      <c r="Q91" s="6" t="s">
        <v>307</v>
      </c>
      <c r="R91" s="4" t="s">
        <v>16</v>
      </c>
      <c r="S91" s="2" t="s">
        <v>17</v>
      </c>
      <c r="T91" s="2" t="s">
        <v>308</v>
      </c>
      <c r="U91" s="6" t="s">
        <v>14</v>
      </c>
      <c r="V91" s="4">
        <v>1</v>
      </c>
      <c r="W91" s="6" t="s">
        <v>305</v>
      </c>
      <c r="X91" s="4">
        <v>200</v>
      </c>
      <c r="Y91" s="6" t="s">
        <v>312</v>
      </c>
      <c r="Z91" s="2" t="s">
        <v>218</v>
      </c>
      <c r="AA91" s="7">
        <v>20000000</v>
      </c>
      <c r="AB91" s="7">
        <v>0</v>
      </c>
    </row>
    <row r="92" spans="2:28" ht="45" x14ac:dyDescent="0.25">
      <c r="B92" s="2" t="s">
        <v>65</v>
      </c>
      <c r="C92" s="4">
        <v>11</v>
      </c>
      <c r="D92" s="4">
        <v>199</v>
      </c>
      <c r="E92" s="2" t="s">
        <v>66</v>
      </c>
      <c r="F92" s="2" t="s">
        <v>401</v>
      </c>
      <c r="G92" s="4" t="s">
        <v>402</v>
      </c>
      <c r="H92" s="4" t="s">
        <v>564</v>
      </c>
      <c r="I92" s="4" t="s">
        <v>565</v>
      </c>
      <c r="J92" s="5" t="str">
        <f>IF(ISBLANK(Tbl_CapDetails_ByFund[[#This Row],[Item Value]]),"",HYPERLINK("https://budget.lis.virginia.gov/item/2025/1/HB1600/Chapter/2/"&amp;Tbl_CapDetails_ByFund[[#This Row],[Item Value]],Tbl_CapDetails_ByFund[[#This Row],[Item Value]]))</f>
        <v>C-25</v>
      </c>
      <c r="K92" s="4">
        <v>18236</v>
      </c>
      <c r="L92" s="2" t="s">
        <v>67</v>
      </c>
      <c r="M92" s="2" t="s">
        <v>403</v>
      </c>
      <c r="N92" s="4" t="s">
        <v>12</v>
      </c>
      <c r="O92" s="4" t="s">
        <v>34</v>
      </c>
      <c r="P92" s="6" t="s">
        <v>35</v>
      </c>
      <c r="Q92" s="6" t="s">
        <v>395</v>
      </c>
      <c r="R92" s="4" t="s">
        <v>69</v>
      </c>
      <c r="S92" s="2" t="s">
        <v>70</v>
      </c>
      <c r="T92" s="2" t="s">
        <v>406</v>
      </c>
      <c r="U92" s="6" t="s">
        <v>14</v>
      </c>
      <c r="V92" s="4">
        <v>1</v>
      </c>
      <c r="W92" s="6" t="s">
        <v>305</v>
      </c>
      <c r="X92" s="4">
        <v>100</v>
      </c>
      <c r="Y92" s="6" t="s">
        <v>306</v>
      </c>
      <c r="Z92" s="2" t="s">
        <v>68</v>
      </c>
      <c r="AA92" s="7">
        <v>500000</v>
      </c>
      <c r="AB92" s="7">
        <v>0</v>
      </c>
    </row>
    <row r="93" spans="2:28" ht="45" x14ac:dyDescent="0.25">
      <c r="B93" s="2" t="s">
        <v>65</v>
      </c>
      <c r="C93" s="4">
        <v>11</v>
      </c>
      <c r="D93" s="4">
        <v>199</v>
      </c>
      <c r="E93" s="2" t="s">
        <v>66</v>
      </c>
      <c r="F93" s="2" t="s">
        <v>401</v>
      </c>
      <c r="G93" s="4" t="s">
        <v>402</v>
      </c>
      <c r="H93" s="4" t="s">
        <v>564</v>
      </c>
      <c r="I93" s="4" t="s">
        <v>565</v>
      </c>
      <c r="J93" s="5" t="str">
        <f>IF(ISBLANK(Tbl_CapDetails_ByFund[[#This Row],[Item Value]]),"",HYPERLINK("https://budget.lis.virginia.gov/item/2025/1/HB1600/Chapter/2/"&amp;Tbl_CapDetails_ByFund[[#This Row],[Item Value]],Tbl_CapDetails_ByFund[[#This Row],[Item Value]]))</f>
        <v>C-25</v>
      </c>
      <c r="K93" s="4">
        <v>18236</v>
      </c>
      <c r="L93" s="2" t="s">
        <v>67</v>
      </c>
      <c r="M93" s="2" t="s">
        <v>403</v>
      </c>
      <c r="N93" s="4" t="s">
        <v>12</v>
      </c>
      <c r="O93" s="4" t="s">
        <v>34</v>
      </c>
      <c r="P93" s="6" t="s">
        <v>35</v>
      </c>
      <c r="Q93" s="6" t="s">
        <v>395</v>
      </c>
      <c r="R93" s="4" t="s">
        <v>69</v>
      </c>
      <c r="S93" s="2" t="s">
        <v>70</v>
      </c>
      <c r="T93" s="2" t="s">
        <v>406</v>
      </c>
      <c r="U93" s="6" t="s">
        <v>27</v>
      </c>
      <c r="V93" s="4">
        <v>2</v>
      </c>
      <c r="W93" s="6" t="s">
        <v>310</v>
      </c>
      <c r="X93" s="4">
        <v>100</v>
      </c>
      <c r="Y93" s="6" t="s">
        <v>306</v>
      </c>
      <c r="Z93" s="2" t="s">
        <v>75</v>
      </c>
      <c r="AA93" s="7">
        <v>0</v>
      </c>
      <c r="AB93" s="7">
        <v>7759475</v>
      </c>
    </row>
    <row r="94" spans="2:28" ht="45" x14ac:dyDescent="0.25">
      <c r="B94" s="2" t="s">
        <v>65</v>
      </c>
      <c r="C94" s="4">
        <v>11</v>
      </c>
      <c r="D94" s="4">
        <v>199</v>
      </c>
      <c r="E94" s="2" t="s">
        <v>66</v>
      </c>
      <c r="F94" s="2" t="s">
        <v>401</v>
      </c>
      <c r="G94" s="4" t="s">
        <v>402</v>
      </c>
      <c r="H94" s="4" t="s">
        <v>564</v>
      </c>
      <c r="I94" s="4" t="s">
        <v>565</v>
      </c>
      <c r="J94" s="5" t="str">
        <f>IF(ISBLANK(Tbl_CapDetails_ByFund[[#This Row],[Item Value]]),"",HYPERLINK("https://budget.lis.virginia.gov/item/2025/1/HB1600/Chapter/2/"&amp;Tbl_CapDetails_ByFund[[#This Row],[Item Value]],Tbl_CapDetails_ByFund[[#This Row],[Item Value]]))</f>
        <v>C-25</v>
      </c>
      <c r="K94" s="4">
        <v>18236</v>
      </c>
      <c r="L94" s="2" t="s">
        <v>67</v>
      </c>
      <c r="M94" s="2" t="s">
        <v>403</v>
      </c>
      <c r="N94" s="4" t="s">
        <v>12</v>
      </c>
      <c r="O94" s="4" t="s">
        <v>73</v>
      </c>
      <c r="P94" s="6" t="s">
        <v>74</v>
      </c>
      <c r="Q94" s="6" t="s">
        <v>407</v>
      </c>
      <c r="R94" s="4" t="s">
        <v>71</v>
      </c>
      <c r="S94" s="2" t="s">
        <v>72</v>
      </c>
      <c r="T94" s="2" t="s">
        <v>408</v>
      </c>
      <c r="U94" s="6" t="s">
        <v>14</v>
      </c>
      <c r="V94" s="4">
        <v>1</v>
      </c>
      <c r="W94" s="6" t="s">
        <v>305</v>
      </c>
      <c r="X94" s="4">
        <v>100</v>
      </c>
      <c r="Y94" s="6" t="s">
        <v>306</v>
      </c>
      <c r="Z94" s="2" t="s">
        <v>68</v>
      </c>
      <c r="AA94" s="7">
        <v>800000</v>
      </c>
      <c r="AB94" s="7">
        <v>0</v>
      </c>
    </row>
    <row r="95" spans="2:28" ht="45" x14ac:dyDescent="0.25">
      <c r="B95" s="2" t="s">
        <v>65</v>
      </c>
      <c r="C95" s="4">
        <v>11</v>
      </c>
      <c r="D95" s="4">
        <v>199</v>
      </c>
      <c r="E95" s="2" t="s">
        <v>66</v>
      </c>
      <c r="F95" s="2" t="s">
        <v>401</v>
      </c>
      <c r="G95" s="4" t="s">
        <v>402</v>
      </c>
      <c r="H95" s="4" t="s">
        <v>564</v>
      </c>
      <c r="I95" s="4" t="s">
        <v>565</v>
      </c>
      <c r="J95" s="5" t="str">
        <f>IF(ISBLANK(Tbl_CapDetails_ByFund[[#This Row],[Item Value]]),"",HYPERLINK("https://budget.lis.virginia.gov/item/2025/1/HB1600/Chapter/2/"&amp;Tbl_CapDetails_ByFund[[#This Row],[Item Value]],Tbl_CapDetails_ByFund[[#This Row],[Item Value]]))</f>
        <v>C-25</v>
      </c>
      <c r="K95" s="4">
        <v>18236</v>
      </c>
      <c r="L95" s="2" t="s">
        <v>67</v>
      </c>
      <c r="M95" s="2" t="s">
        <v>403</v>
      </c>
      <c r="N95" s="4" t="s">
        <v>12</v>
      </c>
      <c r="O95" s="4" t="s">
        <v>73</v>
      </c>
      <c r="P95" s="6" t="s">
        <v>74</v>
      </c>
      <c r="Q95" s="6" t="s">
        <v>407</v>
      </c>
      <c r="R95" s="4" t="s">
        <v>71</v>
      </c>
      <c r="S95" s="2" t="s">
        <v>72</v>
      </c>
      <c r="T95" s="2" t="s">
        <v>408</v>
      </c>
      <c r="U95" s="6" t="s">
        <v>27</v>
      </c>
      <c r="V95" s="4">
        <v>2</v>
      </c>
      <c r="W95" s="6" t="s">
        <v>310</v>
      </c>
      <c r="X95" s="4">
        <v>100</v>
      </c>
      <c r="Y95" s="6" t="s">
        <v>306</v>
      </c>
      <c r="Z95" s="2" t="s">
        <v>75</v>
      </c>
      <c r="AA95" s="7">
        <v>0</v>
      </c>
      <c r="AB95" s="7">
        <v>1000000</v>
      </c>
    </row>
    <row r="96" spans="2:28" ht="45" x14ac:dyDescent="0.25">
      <c r="B96" s="2" t="s">
        <v>65</v>
      </c>
      <c r="C96" s="4">
        <v>11</v>
      </c>
      <c r="D96" s="4">
        <v>199</v>
      </c>
      <c r="E96" s="2" t="s">
        <v>66</v>
      </c>
      <c r="F96" s="2" t="s">
        <v>401</v>
      </c>
      <c r="G96" s="4" t="s">
        <v>402</v>
      </c>
      <c r="H96" s="4" t="s">
        <v>564</v>
      </c>
      <c r="I96" s="4" t="s">
        <v>565</v>
      </c>
      <c r="J96" s="5" t="str">
        <f>IF(ISBLANK(Tbl_CapDetails_ByFund[[#This Row],[Item Value]]),"",HYPERLINK("https://budget.lis.virginia.gov/item/2025/1/HB1600/Chapter/2/"&amp;Tbl_CapDetails_ByFund[[#This Row],[Item Value]],Tbl_CapDetails_ByFund[[#This Row],[Item Value]]))</f>
        <v>C-25</v>
      </c>
      <c r="K96" s="4">
        <v>18236</v>
      </c>
      <c r="L96" s="2" t="s">
        <v>67</v>
      </c>
      <c r="M96" s="2" t="s">
        <v>403</v>
      </c>
      <c r="N96" s="4" t="s">
        <v>12</v>
      </c>
      <c r="O96" s="4">
        <v>10</v>
      </c>
      <c r="P96" s="6" t="s">
        <v>13</v>
      </c>
      <c r="Q96" s="6" t="s">
        <v>404</v>
      </c>
      <c r="R96" s="4">
        <v>10000</v>
      </c>
      <c r="S96" s="2" t="s">
        <v>13</v>
      </c>
      <c r="T96" s="2" t="s">
        <v>405</v>
      </c>
      <c r="U96" s="6" t="s">
        <v>14</v>
      </c>
      <c r="V96" s="4">
        <v>1</v>
      </c>
      <c r="W96" s="6" t="s">
        <v>305</v>
      </c>
      <c r="X96" s="4">
        <v>100</v>
      </c>
      <c r="Y96" s="6" t="s">
        <v>306</v>
      </c>
      <c r="Z96" s="2" t="s">
        <v>68</v>
      </c>
      <c r="AA96" s="7">
        <v>1360000</v>
      </c>
      <c r="AB96" s="7">
        <v>0</v>
      </c>
    </row>
    <row r="97" spans="2:28" ht="45" x14ac:dyDescent="0.25">
      <c r="B97" s="2" t="s">
        <v>65</v>
      </c>
      <c r="C97" s="4">
        <v>11</v>
      </c>
      <c r="D97" s="4">
        <v>199</v>
      </c>
      <c r="E97" s="2" t="s">
        <v>66</v>
      </c>
      <c r="F97" s="2" t="s">
        <v>401</v>
      </c>
      <c r="G97" s="4" t="s">
        <v>402</v>
      </c>
      <c r="H97" s="4" t="s">
        <v>564</v>
      </c>
      <c r="I97" s="4" t="s">
        <v>565</v>
      </c>
      <c r="J97" s="5" t="str">
        <f>IF(ISBLANK(Tbl_CapDetails_ByFund[[#This Row],[Item Value]]),"",HYPERLINK("https://budget.lis.virginia.gov/item/2025/1/HB1600/Chapter/2/"&amp;Tbl_CapDetails_ByFund[[#This Row],[Item Value]],Tbl_CapDetails_ByFund[[#This Row],[Item Value]]))</f>
        <v>C-25</v>
      </c>
      <c r="K97" s="4">
        <v>18236</v>
      </c>
      <c r="L97" s="2" t="s">
        <v>67</v>
      </c>
      <c r="M97" s="2" t="s">
        <v>403</v>
      </c>
      <c r="N97" s="4" t="s">
        <v>12</v>
      </c>
      <c r="O97" s="4">
        <v>10</v>
      </c>
      <c r="P97" s="6" t="s">
        <v>13</v>
      </c>
      <c r="Q97" s="6" t="s">
        <v>404</v>
      </c>
      <c r="R97" s="4">
        <v>10000</v>
      </c>
      <c r="S97" s="2" t="s">
        <v>13</v>
      </c>
      <c r="T97" s="2" t="s">
        <v>405</v>
      </c>
      <c r="U97" s="6" t="s">
        <v>27</v>
      </c>
      <c r="V97" s="4">
        <v>2</v>
      </c>
      <c r="W97" s="6" t="s">
        <v>310</v>
      </c>
      <c r="X97" s="4">
        <v>100</v>
      </c>
      <c r="Y97" s="6" t="s">
        <v>306</v>
      </c>
      <c r="Z97" s="2" t="s">
        <v>75</v>
      </c>
      <c r="AA97" s="7">
        <v>0</v>
      </c>
      <c r="AB97" s="7">
        <v>1640000</v>
      </c>
    </row>
    <row r="98" spans="2:28" ht="45" x14ac:dyDescent="0.25">
      <c r="B98" s="2" t="s">
        <v>65</v>
      </c>
      <c r="C98" s="4">
        <v>11</v>
      </c>
      <c r="D98" s="4">
        <v>199</v>
      </c>
      <c r="E98" s="2" t="s">
        <v>66</v>
      </c>
      <c r="F98" s="2" t="s">
        <v>401</v>
      </c>
      <c r="G98" s="4" t="s">
        <v>402</v>
      </c>
      <c r="H98" s="4" t="s">
        <v>566</v>
      </c>
      <c r="I98" s="4" t="s">
        <v>567</v>
      </c>
      <c r="J98" s="5" t="str">
        <f>IF(ISBLANK(Tbl_CapDetails_ByFund[[#This Row],[Item Value]]),"",HYPERLINK("https://budget.lis.virginia.gov/item/2025/1/HB1600/Chapter/2/"&amp;Tbl_CapDetails_ByFund[[#This Row],[Item Value]],Tbl_CapDetails_ByFund[[#This Row],[Item Value]]))</f>
        <v>C-26</v>
      </c>
      <c r="K98" s="4">
        <v>18242</v>
      </c>
      <c r="L98" s="2" t="s">
        <v>80</v>
      </c>
      <c r="M98" s="2" t="s">
        <v>409</v>
      </c>
      <c r="N98" s="4" t="s">
        <v>12</v>
      </c>
      <c r="O98" s="4" t="s">
        <v>73</v>
      </c>
      <c r="P98" s="6" t="s">
        <v>74</v>
      </c>
      <c r="Q98" s="6" t="s">
        <v>407</v>
      </c>
      <c r="R98" s="4" t="s">
        <v>71</v>
      </c>
      <c r="S98" s="2" t="s">
        <v>72</v>
      </c>
      <c r="T98" s="2" t="s">
        <v>408</v>
      </c>
      <c r="U98" s="6" t="s">
        <v>14</v>
      </c>
      <c r="V98" s="4">
        <v>1</v>
      </c>
      <c r="W98" s="6" t="s">
        <v>305</v>
      </c>
      <c r="X98" s="4">
        <v>200</v>
      </c>
      <c r="Y98" s="6" t="s">
        <v>312</v>
      </c>
      <c r="Z98" s="2" t="s">
        <v>81</v>
      </c>
      <c r="AA98" s="7">
        <v>18291050</v>
      </c>
      <c r="AB98" s="7">
        <v>16100000</v>
      </c>
    </row>
    <row r="99" spans="2:28" ht="75" x14ac:dyDescent="0.25">
      <c r="B99" s="2" t="s">
        <v>65</v>
      </c>
      <c r="C99" s="4">
        <v>11</v>
      </c>
      <c r="D99" s="4">
        <v>199</v>
      </c>
      <c r="E99" s="2" t="s">
        <v>66</v>
      </c>
      <c r="F99" s="2" t="s">
        <v>401</v>
      </c>
      <c r="G99" s="4" t="s">
        <v>402</v>
      </c>
      <c r="H99" s="4" t="s">
        <v>568</v>
      </c>
      <c r="I99" s="4" t="s">
        <v>569</v>
      </c>
      <c r="J99" s="5" t="str">
        <f>IF(ISBLANK(Tbl_CapDetails_ByFund[[#This Row],[Item Value]]),"",HYPERLINK("https://budget.lis.virginia.gov/item/2025/1/HB1600/Chapter/2/"&amp;Tbl_CapDetails_ByFund[[#This Row],[Item Value]],Tbl_CapDetails_ByFund[[#This Row],[Item Value]]))</f>
        <v>C-27</v>
      </c>
      <c r="K99" s="4">
        <v>18673</v>
      </c>
      <c r="L99" s="2" t="s">
        <v>76</v>
      </c>
      <c r="M99" s="2" t="s">
        <v>411</v>
      </c>
      <c r="N99" s="4" t="s">
        <v>22</v>
      </c>
      <c r="O99" s="4" t="s">
        <v>25</v>
      </c>
      <c r="P99" s="6" t="s">
        <v>26</v>
      </c>
      <c r="Q99" s="6" t="s">
        <v>303</v>
      </c>
      <c r="R99" s="4" t="s">
        <v>23</v>
      </c>
      <c r="S99" s="2" t="s">
        <v>24</v>
      </c>
      <c r="T99" s="2" t="s">
        <v>304</v>
      </c>
      <c r="U99" s="6" t="s">
        <v>14</v>
      </c>
      <c r="V99" s="4">
        <v>1</v>
      </c>
      <c r="W99" s="6" t="s">
        <v>305</v>
      </c>
      <c r="X99" s="4">
        <v>200</v>
      </c>
      <c r="Y99" s="6" t="s">
        <v>312</v>
      </c>
      <c r="Z99" s="2" t="s">
        <v>84</v>
      </c>
      <c r="AA99" s="7">
        <v>-3000000</v>
      </c>
      <c r="AB99" s="7">
        <v>0</v>
      </c>
    </row>
    <row r="100" spans="2:28" ht="45" x14ac:dyDescent="0.25">
      <c r="B100" s="2" t="s">
        <v>65</v>
      </c>
      <c r="C100" s="4">
        <v>11</v>
      </c>
      <c r="D100" s="4">
        <v>199</v>
      </c>
      <c r="E100" s="2" t="s">
        <v>66</v>
      </c>
      <c r="F100" s="2" t="s">
        <v>401</v>
      </c>
      <c r="G100" s="4" t="s">
        <v>402</v>
      </c>
      <c r="H100" s="4" t="s">
        <v>568</v>
      </c>
      <c r="I100" s="4" t="s">
        <v>569</v>
      </c>
      <c r="J100" s="5" t="str">
        <f>IF(ISBLANK(Tbl_CapDetails_ByFund[[#This Row],[Item Value]]),"",HYPERLINK("https://budget.lis.virginia.gov/item/2025/1/HB1600/Chapter/2/"&amp;Tbl_CapDetails_ByFund[[#This Row],[Item Value]],Tbl_CapDetails_ByFund[[#This Row],[Item Value]]))</f>
        <v>C-27</v>
      </c>
      <c r="K100" s="4">
        <v>18673</v>
      </c>
      <c r="L100" s="2" t="s">
        <v>76</v>
      </c>
      <c r="M100" s="2" t="s">
        <v>411</v>
      </c>
      <c r="N100" s="4" t="s">
        <v>22</v>
      </c>
      <c r="O100" s="4" t="s">
        <v>25</v>
      </c>
      <c r="P100" s="6" t="s">
        <v>26</v>
      </c>
      <c r="Q100" s="6" t="s">
        <v>303</v>
      </c>
      <c r="R100" s="4" t="s">
        <v>23</v>
      </c>
      <c r="S100" s="2" t="s">
        <v>24</v>
      </c>
      <c r="T100" s="2" t="s">
        <v>304</v>
      </c>
      <c r="U100" s="6" t="s">
        <v>14</v>
      </c>
      <c r="V100" s="4">
        <v>1</v>
      </c>
      <c r="W100" s="6" t="s">
        <v>305</v>
      </c>
      <c r="X100" s="4">
        <v>200</v>
      </c>
      <c r="Y100" s="6" t="s">
        <v>312</v>
      </c>
      <c r="Z100" s="2" t="s">
        <v>85</v>
      </c>
      <c r="AA100" s="7">
        <v>3000000</v>
      </c>
      <c r="AB100" s="7">
        <v>0</v>
      </c>
    </row>
    <row r="101" spans="2:28" ht="45" x14ac:dyDescent="0.25">
      <c r="B101" s="2" t="s">
        <v>65</v>
      </c>
      <c r="C101" s="4">
        <v>11</v>
      </c>
      <c r="D101" s="4">
        <v>199</v>
      </c>
      <c r="E101" s="2" t="s">
        <v>66</v>
      </c>
      <c r="F101" s="2" t="s">
        <v>401</v>
      </c>
      <c r="G101" s="4" t="s">
        <v>402</v>
      </c>
      <c r="H101" s="4" t="s">
        <v>568</v>
      </c>
      <c r="I101" s="4" t="s">
        <v>569</v>
      </c>
      <c r="J101" s="5" t="str">
        <f>IF(ISBLANK(Tbl_CapDetails_ByFund[[#This Row],[Item Value]]),"",HYPERLINK("https://budget.lis.virginia.gov/item/2025/1/HB1600/Chapter/2/"&amp;Tbl_CapDetails_ByFund[[#This Row],[Item Value]],Tbl_CapDetails_ByFund[[#This Row],[Item Value]]))</f>
        <v>C-27</v>
      </c>
      <c r="K101" s="4">
        <v>18673</v>
      </c>
      <c r="L101" s="2" t="s">
        <v>76</v>
      </c>
      <c r="M101" s="2" t="s">
        <v>411</v>
      </c>
      <c r="N101" s="4" t="s">
        <v>12</v>
      </c>
      <c r="O101" s="4" t="s">
        <v>18</v>
      </c>
      <c r="P101" s="6" t="s">
        <v>19</v>
      </c>
      <c r="Q101" s="6" t="s">
        <v>307</v>
      </c>
      <c r="R101" s="4" t="s">
        <v>16</v>
      </c>
      <c r="S101" s="2" t="s">
        <v>17</v>
      </c>
      <c r="T101" s="2" t="s">
        <v>308</v>
      </c>
      <c r="U101" s="6" t="s">
        <v>14</v>
      </c>
      <c r="V101" s="4">
        <v>1</v>
      </c>
      <c r="W101" s="6" t="s">
        <v>305</v>
      </c>
      <c r="X101" s="4">
        <v>100</v>
      </c>
      <c r="Y101" s="6" t="s">
        <v>306</v>
      </c>
      <c r="Z101" s="2" t="s">
        <v>77</v>
      </c>
      <c r="AA101" s="7">
        <v>3000000</v>
      </c>
      <c r="AB101" s="7">
        <v>0</v>
      </c>
    </row>
    <row r="102" spans="2:28" ht="75" x14ac:dyDescent="0.25">
      <c r="B102" s="2" t="s">
        <v>65</v>
      </c>
      <c r="C102" s="4">
        <v>11</v>
      </c>
      <c r="D102" s="4">
        <v>199</v>
      </c>
      <c r="E102" s="2" t="s">
        <v>66</v>
      </c>
      <c r="F102" s="2" t="s">
        <v>401</v>
      </c>
      <c r="G102" s="4" t="s">
        <v>402</v>
      </c>
      <c r="H102" s="4" t="s">
        <v>568</v>
      </c>
      <c r="I102" s="4" t="s">
        <v>569</v>
      </c>
      <c r="J102" s="5" t="str">
        <f>IF(ISBLANK(Tbl_CapDetails_ByFund[[#This Row],[Item Value]]),"",HYPERLINK("https://budget.lis.virginia.gov/item/2025/1/HB1600/Chapter/2/"&amp;Tbl_CapDetails_ByFund[[#This Row],[Item Value]],Tbl_CapDetails_ByFund[[#This Row],[Item Value]]))</f>
        <v>C-27</v>
      </c>
      <c r="K102" s="4">
        <v>18673</v>
      </c>
      <c r="L102" s="2" t="s">
        <v>76</v>
      </c>
      <c r="M102" s="2" t="s">
        <v>411</v>
      </c>
      <c r="N102" s="4" t="s">
        <v>12</v>
      </c>
      <c r="O102" s="4" t="s">
        <v>18</v>
      </c>
      <c r="P102" s="6" t="s">
        <v>19</v>
      </c>
      <c r="Q102" s="6" t="s">
        <v>307</v>
      </c>
      <c r="R102" s="4" t="s">
        <v>16</v>
      </c>
      <c r="S102" s="2" t="s">
        <v>17</v>
      </c>
      <c r="T102" s="2" t="s">
        <v>308</v>
      </c>
      <c r="U102" s="6" t="s">
        <v>14</v>
      </c>
      <c r="V102" s="4">
        <v>1</v>
      </c>
      <c r="W102" s="6" t="s">
        <v>305</v>
      </c>
      <c r="X102" s="4">
        <v>200</v>
      </c>
      <c r="Y102" s="6" t="s">
        <v>312</v>
      </c>
      <c r="Z102" s="2" t="s">
        <v>84</v>
      </c>
      <c r="AA102" s="7">
        <v>3000000</v>
      </c>
      <c r="AB102" s="7">
        <v>0</v>
      </c>
    </row>
    <row r="103" spans="2:28" ht="45" x14ac:dyDescent="0.25">
      <c r="B103" s="2" t="s">
        <v>65</v>
      </c>
      <c r="C103" s="4">
        <v>11</v>
      </c>
      <c r="D103" s="4">
        <v>199</v>
      </c>
      <c r="E103" s="2" t="s">
        <v>66</v>
      </c>
      <c r="F103" s="2" t="s">
        <v>401</v>
      </c>
      <c r="G103" s="4" t="s">
        <v>402</v>
      </c>
      <c r="H103" s="4" t="s">
        <v>568</v>
      </c>
      <c r="I103" s="4" t="s">
        <v>569</v>
      </c>
      <c r="J103" s="5" t="str">
        <f>IF(ISBLANK(Tbl_CapDetails_ByFund[[#This Row],[Item Value]]),"",HYPERLINK("https://budget.lis.virginia.gov/item/2025/1/HB1600/Chapter/2/"&amp;Tbl_CapDetails_ByFund[[#This Row],[Item Value]],Tbl_CapDetails_ByFund[[#This Row],[Item Value]]))</f>
        <v>C-27</v>
      </c>
      <c r="K103" s="4">
        <v>18673</v>
      </c>
      <c r="L103" s="2" t="s">
        <v>76</v>
      </c>
      <c r="M103" s="2" t="s">
        <v>411</v>
      </c>
      <c r="N103" s="4" t="s">
        <v>12</v>
      </c>
      <c r="O103" s="4" t="s">
        <v>18</v>
      </c>
      <c r="P103" s="6" t="s">
        <v>19</v>
      </c>
      <c r="Q103" s="6" t="s">
        <v>307</v>
      </c>
      <c r="R103" s="4" t="s">
        <v>16</v>
      </c>
      <c r="S103" s="2" t="s">
        <v>17</v>
      </c>
      <c r="T103" s="2" t="s">
        <v>308</v>
      </c>
      <c r="U103" s="6" t="s">
        <v>14</v>
      </c>
      <c r="V103" s="4">
        <v>1</v>
      </c>
      <c r="W103" s="6" t="s">
        <v>305</v>
      </c>
      <c r="X103" s="4">
        <v>200</v>
      </c>
      <c r="Y103" s="6" t="s">
        <v>312</v>
      </c>
      <c r="Z103" s="2" t="s">
        <v>85</v>
      </c>
      <c r="AA103" s="7">
        <v>-3000000</v>
      </c>
      <c r="AB103" s="7">
        <v>0</v>
      </c>
    </row>
    <row r="104" spans="2:28" ht="45" x14ac:dyDescent="0.25">
      <c r="B104" s="2" t="s">
        <v>65</v>
      </c>
      <c r="C104" s="4">
        <v>11</v>
      </c>
      <c r="D104" s="4">
        <v>199</v>
      </c>
      <c r="E104" s="2" t="s">
        <v>66</v>
      </c>
      <c r="F104" s="2" t="s">
        <v>401</v>
      </c>
      <c r="G104" s="4" t="s">
        <v>402</v>
      </c>
      <c r="H104" s="4" t="s">
        <v>570</v>
      </c>
      <c r="I104" s="4" t="s">
        <v>571</v>
      </c>
      <c r="J104" s="5" t="str">
        <f>IF(ISBLANK(Tbl_CapDetails_ByFund[[#This Row],[Item Value]]),"",HYPERLINK("https://budget.lis.virginia.gov/item/2025/1/HB1600/Chapter/2/"&amp;Tbl_CapDetails_ByFund[[#This Row],[Item Value]],Tbl_CapDetails_ByFund[[#This Row],[Item Value]]))</f>
        <v>C-29</v>
      </c>
      <c r="K104" s="4">
        <v>18733</v>
      </c>
      <c r="L104" s="2" t="s">
        <v>79</v>
      </c>
      <c r="M104" s="2" t="s">
        <v>413</v>
      </c>
      <c r="N104" s="4" t="s">
        <v>22</v>
      </c>
      <c r="O104" s="4" t="s">
        <v>25</v>
      </c>
      <c r="P104" s="6" t="s">
        <v>26</v>
      </c>
      <c r="Q104" s="6" t="s">
        <v>303</v>
      </c>
      <c r="R104" s="4" t="s">
        <v>23</v>
      </c>
      <c r="S104" s="2" t="s">
        <v>24</v>
      </c>
      <c r="T104" s="2" t="s">
        <v>304</v>
      </c>
      <c r="U104" s="6" t="s">
        <v>14</v>
      </c>
      <c r="V104" s="4">
        <v>1</v>
      </c>
      <c r="W104" s="6" t="s">
        <v>305</v>
      </c>
      <c r="X104" s="4">
        <v>200</v>
      </c>
      <c r="Y104" s="6" t="s">
        <v>312</v>
      </c>
      <c r="Z104" s="2" t="s">
        <v>87</v>
      </c>
      <c r="AA104" s="7">
        <v>750000</v>
      </c>
      <c r="AB104" s="7">
        <v>0</v>
      </c>
    </row>
    <row r="105" spans="2:28" ht="45" x14ac:dyDescent="0.25">
      <c r="B105" s="2" t="s">
        <v>65</v>
      </c>
      <c r="C105" s="4">
        <v>11</v>
      </c>
      <c r="D105" s="4">
        <v>199</v>
      </c>
      <c r="E105" s="2" t="s">
        <v>66</v>
      </c>
      <c r="F105" s="2" t="s">
        <v>401</v>
      </c>
      <c r="G105" s="4" t="s">
        <v>402</v>
      </c>
      <c r="H105" s="4" t="s">
        <v>570</v>
      </c>
      <c r="I105" s="4" t="s">
        <v>571</v>
      </c>
      <c r="J105" s="5" t="str">
        <f>IF(ISBLANK(Tbl_CapDetails_ByFund[[#This Row],[Item Value]]),"",HYPERLINK("https://budget.lis.virginia.gov/item/2025/1/HB1600/Chapter/2/"&amp;Tbl_CapDetails_ByFund[[#This Row],[Item Value]],Tbl_CapDetails_ByFund[[#This Row],[Item Value]]))</f>
        <v>C-29</v>
      </c>
      <c r="K105" s="4">
        <v>18733</v>
      </c>
      <c r="L105" s="2" t="s">
        <v>79</v>
      </c>
      <c r="M105" s="2" t="s">
        <v>413</v>
      </c>
      <c r="N105" s="4" t="s">
        <v>12</v>
      </c>
      <c r="O105" s="4" t="s">
        <v>18</v>
      </c>
      <c r="P105" s="6" t="s">
        <v>19</v>
      </c>
      <c r="Q105" s="6" t="s">
        <v>307</v>
      </c>
      <c r="R105" s="4" t="s">
        <v>16</v>
      </c>
      <c r="S105" s="2" t="s">
        <v>17</v>
      </c>
      <c r="T105" s="2" t="s">
        <v>308</v>
      </c>
      <c r="U105" s="6" t="s">
        <v>14</v>
      </c>
      <c r="V105" s="4">
        <v>1</v>
      </c>
      <c r="W105" s="6" t="s">
        <v>305</v>
      </c>
      <c r="X105" s="4">
        <v>100</v>
      </c>
      <c r="Y105" s="6" t="s">
        <v>306</v>
      </c>
      <c r="Z105" s="2" t="s">
        <v>79</v>
      </c>
      <c r="AA105" s="7">
        <v>3500000</v>
      </c>
      <c r="AB105" s="7">
        <v>0</v>
      </c>
    </row>
    <row r="106" spans="2:28" ht="45" x14ac:dyDescent="0.25">
      <c r="B106" s="2" t="s">
        <v>65</v>
      </c>
      <c r="C106" s="4">
        <v>11</v>
      </c>
      <c r="D106" s="4">
        <v>199</v>
      </c>
      <c r="E106" s="2" t="s">
        <v>66</v>
      </c>
      <c r="F106" s="2" t="s">
        <v>401</v>
      </c>
      <c r="G106" s="4" t="s">
        <v>402</v>
      </c>
      <c r="H106" s="4" t="s">
        <v>570</v>
      </c>
      <c r="I106" s="4" t="s">
        <v>571</v>
      </c>
      <c r="J106" s="5" t="str">
        <f>IF(ISBLANK(Tbl_CapDetails_ByFund[[#This Row],[Item Value]]),"",HYPERLINK("https://budget.lis.virginia.gov/item/2025/1/HB1600/Chapter/2/"&amp;Tbl_CapDetails_ByFund[[#This Row],[Item Value]],Tbl_CapDetails_ByFund[[#This Row],[Item Value]]))</f>
        <v>C-29</v>
      </c>
      <c r="K106" s="4">
        <v>18733</v>
      </c>
      <c r="L106" s="2" t="s">
        <v>79</v>
      </c>
      <c r="M106" s="2" t="s">
        <v>413</v>
      </c>
      <c r="N106" s="4" t="s">
        <v>12</v>
      </c>
      <c r="O106" s="4" t="s">
        <v>18</v>
      </c>
      <c r="P106" s="6" t="s">
        <v>19</v>
      </c>
      <c r="Q106" s="6" t="s">
        <v>307</v>
      </c>
      <c r="R106" s="4" t="s">
        <v>16</v>
      </c>
      <c r="S106" s="2" t="s">
        <v>17</v>
      </c>
      <c r="T106" s="2" t="s">
        <v>308</v>
      </c>
      <c r="U106" s="6" t="s">
        <v>14</v>
      </c>
      <c r="V106" s="4">
        <v>1</v>
      </c>
      <c r="W106" s="6" t="s">
        <v>305</v>
      </c>
      <c r="X106" s="4">
        <v>200</v>
      </c>
      <c r="Y106" s="6" t="s">
        <v>312</v>
      </c>
      <c r="Z106" s="2" t="s">
        <v>87</v>
      </c>
      <c r="AA106" s="7">
        <v>-3500000</v>
      </c>
      <c r="AB106" s="7">
        <v>0</v>
      </c>
    </row>
    <row r="107" spans="2:28" ht="60" x14ac:dyDescent="0.25">
      <c r="B107" s="2" t="s">
        <v>65</v>
      </c>
      <c r="C107" s="4">
        <v>11</v>
      </c>
      <c r="D107" s="4">
        <v>199</v>
      </c>
      <c r="E107" s="2" t="s">
        <v>66</v>
      </c>
      <c r="F107" s="2" t="s">
        <v>401</v>
      </c>
      <c r="G107" s="4" t="s">
        <v>402</v>
      </c>
      <c r="H107" s="4" t="s">
        <v>572</v>
      </c>
      <c r="I107" s="4" t="s">
        <v>573</v>
      </c>
      <c r="J107" s="5" t="str">
        <f>IF(ISBLANK(Tbl_CapDetails_ByFund[[#This Row],[Item Value]]),"",HYPERLINK("https://budget.lis.virginia.gov/item/2025/1/HB1600/Chapter/2/"&amp;Tbl_CapDetails_ByFund[[#This Row],[Item Value]],Tbl_CapDetails_ByFund[[#This Row],[Item Value]]))</f>
        <v>C-29.10</v>
      </c>
      <c r="K107" s="4">
        <v>18742</v>
      </c>
      <c r="L107" s="2" t="s">
        <v>88</v>
      </c>
      <c r="M107" s="2" t="s">
        <v>414</v>
      </c>
      <c r="N107" s="4" t="s">
        <v>22</v>
      </c>
      <c r="O107" s="4" t="s">
        <v>25</v>
      </c>
      <c r="P107" s="6" t="s">
        <v>26</v>
      </c>
      <c r="Q107" s="6" t="s">
        <v>303</v>
      </c>
      <c r="R107" s="4" t="s">
        <v>23</v>
      </c>
      <c r="S107" s="2" t="s">
        <v>24</v>
      </c>
      <c r="T107" s="2" t="s">
        <v>304</v>
      </c>
      <c r="U107" s="6" t="s">
        <v>14</v>
      </c>
      <c r="V107" s="4">
        <v>1</v>
      </c>
      <c r="W107" s="6" t="s">
        <v>305</v>
      </c>
      <c r="X107" s="4">
        <v>200</v>
      </c>
      <c r="Y107" s="6" t="s">
        <v>312</v>
      </c>
      <c r="Z107" s="2" t="s">
        <v>89</v>
      </c>
      <c r="AA107" s="7">
        <v>-4000000</v>
      </c>
      <c r="AB107" s="7">
        <v>0</v>
      </c>
    </row>
    <row r="108" spans="2:28" ht="45" x14ac:dyDescent="0.25">
      <c r="B108" s="2" t="s">
        <v>65</v>
      </c>
      <c r="C108" s="4">
        <v>11</v>
      </c>
      <c r="D108" s="4">
        <v>199</v>
      </c>
      <c r="E108" s="2" t="s">
        <v>66</v>
      </c>
      <c r="F108" s="2" t="s">
        <v>401</v>
      </c>
      <c r="G108" s="4" t="s">
        <v>402</v>
      </c>
      <c r="H108" s="4" t="s">
        <v>572</v>
      </c>
      <c r="I108" s="4" t="s">
        <v>573</v>
      </c>
      <c r="J108" s="5" t="str">
        <f>IF(ISBLANK(Tbl_CapDetails_ByFund[[#This Row],[Item Value]]),"",HYPERLINK("https://budget.lis.virginia.gov/item/2025/1/HB1600/Chapter/2/"&amp;Tbl_CapDetails_ByFund[[#This Row],[Item Value]],Tbl_CapDetails_ByFund[[#This Row],[Item Value]]))</f>
        <v>C-29.10</v>
      </c>
      <c r="K108" s="4">
        <v>18742</v>
      </c>
      <c r="L108" s="2" t="s">
        <v>88</v>
      </c>
      <c r="M108" s="2" t="s">
        <v>414</v>
      </c>
      <c r="N108" s="4" t="s">
        <v>22</v>
      </c>
      <c r="O108" s="4" t="s">
        <v>25</v>
      </c>
      <c r="P108" s="6" t="s">
        <v>26</v>
      </c>
      <c r="Q108" s="6" t="s">
        <v>303</v>
      </c>
      <c r="R108" s="4" t="s">
        <v>23</v>
      </c>
      <c r="S108" s="2" t="s">
        <v>24</v>
      </c>
      <c r="T108" s="2" t="s">
        <v>304</v>
      </c>
      <c r="U108" s="6" t="s">
        <v>14</v>
      </c>
      <c r="V108" s="4">
        <v>1</v>
      </c>
      <c r="W108" s="6" t="s">
        <v>305</v>
      </c>
      <c r="X108" s="4">
        <v>200</v>
      </c>
      <c r="Y108" s="6" t="s">
        <v>312</v>
      </c>
      <c r="Z108" s="2" t="s">
        <v>90</v>
      </c>
      <c r="AA108" s="7">
        <v>4000000</v>
      </c>
      <c r="AB108" s="7">
        <v>0</v>
      </c>
    </row>
    <row r="109" spans="2:28" ht="60" x14ac:dyDescent="0.25">
      <c r="B109" s="2" t="s">
        <v>65</v>
      </c>
      <c r="C109" s="4">
        <v>11</v>
      </c>
      <c r="D109" s="4">
        <v>199</v>
      </c>
      <c r="E109" s="2" t="s">
        <v>66</v>
      </c>
      <c r="F109" s="2" t="s">
        <v>401</v>
      </c>
      <c r="G109" s="4" t="s">
        <v>402</v>
      </c>
      <c r="H109" s="4" t="s">
        <v>572</v>
      </c>
      <c r="I109" s="4" t="s">
        <v>573</v>
      </c>
      <c r="J109" s="5" t="str">
        <f>IF(ISBLANK(Tbl_CapDetails_ByFund[[#This Row],[Item Value]]),"",HYPERLINK("https://budget.lis.virginia.gov/item/2025/1/HB1600/Chapter/2/"&amp;Tbl_CapDetails_ByFund[[#This Row],[Item Value]],Tbl_CapDetails_ByFund[[#This Row],[Item Value]]))</f>
        <v>C-29.10</v>
      </c>
      <c r="K109" s="4">
        <v>18742</v>
      </c>
      <c r="L109" s="2" t="s">
        <v>88</v>
      </c>
      <c r="M109" s="2" t="s">
        <v>414</v>
      </c>
      <c r="N109" s="4" t="s">
        <v>12</v>
      </c>
      <c r="O109" s="4" t="s">
        <v>18</v>
      </c>
      <c r="P109" s="6" t="s">
        <v>19</v>
      </c>
      <c r="Q109" s="6" t="s">
        <v>307</v>
      </c>
      <c r="R109" s="4" t="s">
        <v>16</v>
      </c>
      <c r="S109" s="2" t="s">
        <v>17</v>
      </c>
      <c r="T109" s="2" t="s">
        <v>308</v>
      </c>
      <c r="U109" s="6" t="s">
        <v>14</v>
      </c>
      <c r="V109" s="4">
        <v>1</v>
      </c>
      <c r="W109" s="6" t="s">
        <v>305</v>
      </c>
      <c r="X109" s="4">
        <v>200</v>
      </c>
      <c r="Y109" s="6" t="s">
        <v>312</v>
      </c>
      <c r="Z109" s="2" t="s">
        <v>89</v>
      </c>
      <c r="AA109" s="7">
        <v>4000000</v>
      </c>
      <c r="AB109" s="7">
        <v>0</v>
      </c>
    </row>
    <row r="110" spans="2:28" ht="60" x14ac:dyDescent="0.25">
      <c r="B110" s="2" t="s">
        <v>65</v>
      </c>
      <c r="C110" s="4">
        <v>11</v>
      </c>
      <c r="D110" s="4">
        <v>199</v>
      </c>
      <c r="E110" s="2" t="s">
        <v>66</v>
      </c>
      <c r="F110" s="2" t="s">
        <v>401</v>
      </c>
      <c r="G110" s="4" t="s">
        <v>402</v>
      </c>
      <c r="H110" s="4" t="s">
        <v>574</v>
      </c>
      <c r="I110" s="4" t="s">
        <v>575</v>
      </c>
      <c r="J110" s="5" t="str">
        <f>IF(ISBLANK(Tbl_CapDetails_ByFund[[#This Row],[Item Value]]),"",HYPERLINK("https://budget.lis.virginia.gov/item/2025/1/HB1600/Chapter/2/"&amp;Tbl_CapDetails_ByFund[[#This Row],[Item Value]],Tbl_CapDetails_ByFund[[#This Row],[Item Value]]))</f>
        <v>C-29.20</v>
      </c>
      <c r="K110" s="4">
        <v>18743</v>
      </c>
      <c r="L110" s="2" t="s">
        <v>91</v>
      </c>
      <c r="M110" s="2" t="s">
        <v>415</v>
      </c>
      <c r="N110" s="4" t="s">
        <v>22</v>
      </c>
      <c r="O110" s="4" t="s">
        <v>25</v>
      </c>
      <c r="P110" s="6" t="s">
        <v>26</v>
      </c>
      <c r="Q110" s="6" t="s">
        <v>303</v>
      </c>
      <c r="R110" s="4" t="s">
        <v>23</v>
      </c>
      <c r="S110" s="2" t="s">
        <v>24</v>
      </c>
      <c r="T110" s="2" t="s">
        <v>304</v>
      </c>
      <c r="U110" s="6" t="s">
        <v>14</v>
      </c>
      <c r="V110" s="4">
        <v>1</v>
      </c>
      <c r="W110" s="6" t="s">
        <v>305</v>
      </c>
      <c r="X110" s="4">
        <v>200</v>
      </c>
      <c r="Y110" s="6" t="s">
        <v>312</v>
      </c>
      <c r="Z110" s="2" t="s">
        <v>92</v>
      </c>
      <c r="AA110" s="7">
        <v>-10000000</v>
      </c>
      <c r="AB110" s="7">
        <v>0</v>
      </c>
    </row>
    <row r="111" spans="2:28" ht="45" x14ac:dyDescent="0.25">
      <c r="B111" s="2" t="s">
        <v>65</v>
      </c>
      <c r="C111" s="4">
        <v>11</v>
      </c>
      <c r="D111" s="4">
        <v>199</v>
      </c>
      <c r="E111" s="2" t="s">
        <v>66</v>
      </c>
      <c r="F111" s="2" t="s">
        <v>401</v>
      </c>
      <c r="G111" s="4" t="s">
        <v>402</v>
      </c>
      <c r="H111" s="4" t="s">
        <v>574</v>
      </c>
      <c r="I111" s="4" t="s">
        <v>575</v>
      </c>
      <c r="J111" s="5" t="str">
        <f>IF(ISBLANK(Tbl_CapDetails_ByFund[[#This Row],[Item Value]]),"",HYPERLINK("https://budget.lis.virginia.gov/item/2025/1/HB1600/Chapter/2/"&amp;Tbl_CapDetails_ByFund[[#This Row],[Item Value]],Tbl_CapDetails_ByFund[[#This Row],[Item Value]]))</f>
        <v>C-29.20</v>
      </c>
      <c r="K111" s="4">
        <v>18743</v>
      </c>
      <c r="L111" s="2" t="s">
        <v>91</v>
      </c>
      <c r="M111" s="2" t="s">
        <v>415</v>
      </c>
      <c r="N111" s="4" t="s">
        <v>22</v>
      </c>
      <c r="O111" s="4" t="s">
        <v>25</v>
      </c>
      <c r="P111" s="6" t="s">
        <v>26</v>
      </c>
      <c r="Q111" s="6" t="s">
        <v>303</v>
      </c>
      <c r="R111" s="4" t="s">
        <v>23</v>
      </c>
      <c r="S111" s="2" t="s">
        <v>24</v>
      </c>
      <c r="T111" s="2" t="s">
        <v>304</v>
      </c>
      <c r="U111" s="6" t="s">
        <v>14</v>
      </c>
      <c r="V111" s="4">
        <v>1</v>
      </c>
      <c r="W111" s="6" t="s">
        <v>305</v>
      </c>
      <c r="X111" s="4">
        <v>200</v>
      </c>
      <c r="Y111" s="6" t="s">
        <v>312</v>
      </c>
      <c r="Z111" s="2" t="s">
        <v>93</v>
      </c>
      <c r="AA111" s="7">
        <v>10000000</v>
      </c>
      <c r="AB111" s="7">
        <v>0</v>
      </c>
    </row>
    <row r="112" spans="2:28" ht="60" x14ac:dyDescent="0.25">
      <c r="B112" s="2" t="s">
        <v>65</v>
      </c>
      <c r="C112" s="4">
        <v>11</v>
      </c>
      <c r="D112" s="4">
        <v>199</v>
      </c>
      <c r="E112" s="2" t="s">
        <v>66</v>
      </c>
      <c r="F112" s="2" t="s">
        <v>401</v>
      </c>
      <c r="G112" s="4" t="s">
        <v>402</v>
      </c>
      <c r="H112" s="4" t="s">
        <v>574</v>
      </c>
      <c r="I112" s="4" t="s">
        <v>575</v>
      </c>
      <c r="J112" s="5" t="str">
        <f>IF(ISBLANK(Tbl_CapDetails_ByFund[[#This Row],[Item Value]]),"",HYPERLINK("https://budget.lis.virginia.gov/item/2025/1/HB1600/Chapter/2/"&amp;Tbl_CapDetails_ByFund[[#This Row],[Item Value]],Tbl_CapDetails_ByFund[[#This Row],[Item Value]]))</f>
        <v>C-29.20</v>
      </c>
      <c r="K112" s="4">
        <v>18743</v>
      </c>
      <c r="L112" s="2" t="s">
        <v>91</v>
      </c>
      <c r="M112" s="2" t="s">
        <v>415</v>
      </c>
      <c r="N112" s="4" t="s">
        <v>12</v>
      </c>
      <c r="O112" s="4" t="s">
        <v>18</v>
      </c>
      <c r="P112" s="6" t="s">
        <v>19</v>
      </c>
      <c r="Q112" s="6" t="s">
        <v>307</v>
      </c>
      <c r="R112" s="4" t="s">
        <v>16</v>
      </c>
      <c r="S112" s="2" t="s">
        <v>17</v>
      </c>
      <c r="T112" s="2" t="s">
        <v>308</v>
      </c>
      <c r="U112" s="6" t="s">
        <v>14</v>
      </c>
      <c r="V112" s="4">
        <v>1</v>
      </c>
      <c r="W112" s="6" t="s">
        <v>305</v>
      </c>
      <c r="X112" s="4">
        <v>200</v>
      </c>
      <c r="Y112" s="6" t="s">
        <v>312</v>
      </c>
      <c r="Z112" s="2" t="s">
        <v>92</v>
      </c>
      <c r="AA112" s="7">
        <v>10000000</v>
      </c>
      <c r="AB112" s="7">
        <v>0</v>
      </c>
    </row>
    <row r="113" spans="2:28" ht="45" x14ac:dyDescent="0.25">
      <c r="B113" s="2" t="s">
        <v>65</v>
      </c>
      <c r="C113" s="4">
        <v>11</v>
      </c>
      <c r="D113" s="4">
        <v>199</v>
      </c>
      <c r="E113" s="2" t="s">
        <v>66</v>
      </c>
      <c r="F113" s="2" t="s">
        <v>401</v>
      </c>
      <c r="G113" s="4" t="s">
        <v>402</v>
      </c>
      <c r="H113" s="4" t="s">
        <v>576</v>
      </c>
      <c r="I113" s="4" t="s">
        <v>577</v>
      </c>
      <c r="J113" s="5" t="str">
        <f>IF(ISBLANK(Tbl_CapDetails_ByFund[[#This Row],[Item Value]]),"",HYPERLINK("https://budget.lis.virginia.gov/item/2025/1/HB1600/Chapter/2/"&amp;Tbl_CapDetails_ByFund[[#This Row],[Item Value]],Tbl_CapDetails_ByFund[[#This Row],[Item Value]]))</f>
        <v>C-29.30</v>
      </c>
      <c r="K113" s="4">
        <v>18654</v>
      </c>
      <c r="L113" s="2" t="s">
        <v>82</v>
      </c>
      <c r="M113" s="2" t="s">
        <v>410</v>
      </c>
      <c r="N113" s="4" t="s">
        <v>22</v>
      </c>
      <c r="O113" s="4" t="s">
        <v>25</v>
      </c>
      <c r="P113" s="6" t="s">
        <v>26</v>
      </c>
      <c r="Q113" s="6" t="s">
        <v>303</v>
      </c>
      <c r="R113" s="4" t="s">
        <v>23</v>
      </c>
      <c r="S113" s="2" t="s">
        <v>24</v>
      </c>
      <c r="T113" s="2" t="s">
        <v>304</v>
      </c>
      <c r="U113" s="6" t="s">
        <v>27</v>
      </c>
      <c r="V113" s="4">
        <v>2</v>
      </c>
      <c r="W113" s="6" t="s">
        <v>310</v>
      </c>
      <c r="X113" s="4">
        <v>200</v>
      </c>
      <c r="Y113" s="6" t="s">
        <v>312</v>
      </c>
      <c r="Z113" s="2" t="s">
        <v>83</v>
      </c>
      <c r="AA113" s="7">
        <v>20000000</v>
      </c>
      <c r="AB113" s="7">
        <v>0</v>
      </c>
    </row>
    <row r="114" spans="2:28" ht="45" x14ac:dyDescent="0.25">
      <c r="B114" s="2" t="s">
        <v>65</v>
      </c>
      <c r="C114" s="4">
        <v>11</v>
      </c>
      <c r="D114" s="4">
        <v>199</v>
      </c>
      <c r="E114" s="2" t="s">
        <v>66</v>
      </c>
      <c r="F114" s="2" t="s">
        <v>401</v>
      </c>
      <c r="G114" s="4" t="s">
        <v>402</v>
      </c>
      <c r="H114" s="4" t="s">
        <v>496</v>
      </c>
      <c r="I114" s="4" t="s">
        <v>497</v>
      </c>
      <c r="J114" s="5" t="str">
        <f>IF(ISBLANK(Tbl_CapDetails_ByFund[[#This Row],[Item Value]]),"",HYPERLINK("https://budget.lis.virginia.gov/item/2025/1/HB1600/Chapter/2/"&amp;Tbl_CapDetails_ByFund[[#This Row],[Item Value]],Tbl_CapDetails_ByFund[[#This Row],[Item Value]]))</f>
        <v/>
      </c>
      <c r="K114" s="4">
        <v>18732</v>
      </c>
      <c r="L114" s="2" t="s">
        <v>78</v>
      </c>
      <c r="M114" s="2" t="s">
        <v>412</v>
      </c>
      <c r="N114" s="4" t="s">
        <v>12</v>
      </c>
      <c r="O114" s="4" t="s">
        <v>18</v>
      </c>
      <c r="P114" s="6" t="s">
        <v>19</v>
      </c>
      <c r="Q114" s="6" t="s">
        <v>307</v>
      </c>
      <c r="R114" s="4" t="s">
        <v>16</v>
      </c>
      <c r="S114" s="2" t="s">
        <v>17</v>
      </c>
      <c r="T114" s="2" t="s">
        <v>308</v>
      </c>
      <c r="U114" s="6" t="s">
        <v>14</v>
      </c>
      <c r="V114" s="4">
        <v>1</v>
      </c>
      <c r="W114" s="6" t="s">
        <v>305</v>
      </c>
      <c r="X114" s="4">
        <v>100</v>
      </c>
      <c r="Y114" s="6" t="s">
        <v>306</v>
      </c>
      <c r="Z114" s="2" t="s">
        <v>78</v>
      </c>
      <c r="AA114" s="7">
        <v>1600000</v>
      </c>
      <c r="AB114" s="7">
        <v>0</v>
      </c>
    </row>
    <row r="115" spans="2:28" ht="45" x14ac:dyDescent="0.25">
      <c r="B115" s="2" t="s">
        <v>65</v>
      </c>
      <c r="C115" s="4">
        <v>11</v>
      </c>
      <c r="D115" s="4">
        <v>199</v>
      </c>
      <c r="E115" s="2" t="s">
        <v>66</v>
      </c>
      <c r="F115" s="2" t="s">
        <v>401</v>
      </c>
      <c r="G115" s="4" t="s">
        <v>402</v>
      </c>
      <c r="H115" s="4" t="s">
        <v>496</v>
      </c>
      <c r="I115" s="4" t="s">
        <v>497</v>
      </c>
      <c r="J115" s="5" t="str">
        <f>IF(ISBLANK(Tbl_CapDetails_ByFund[[#This Row],[Item Value]]),"",HYPERLINK("https://budget.lis.virginia.gov/item/2025/1/HB1600/Chapter/2/"&amp;Tbl_CapDetails_ByFund[[#This Row],[Item Value]],Tbl_CapDetails_ByFund[[#This Row],[Item Value]]))</f>
        <v/>
      </c>
      <c r="K115" s="4">
        <v>18732</v>
      </c>
      <c r="L115" s="2" t="s">
        <v>78</v>
      </c>
      <c r="M115" s="2" t="s">
        <v>412</v>
      </c>
      <c r="N115" s="4" t="s">
        <v>12</v>
      </c>
      <c r="O115" s="4" t="s">
        <v>18</v>
      </c>
      <c r="P115" s="6" t="s">
        <v>19</v>
      </c>
      <c r="Q115" s="6" t="s">
        <v>307</v>
      </c>
      <c r="R115" s="4" t="s">
        <v>16</v>
      </c>
      <c r="S115" s="2" t="s">
        <v>17</v>
      </c>
      <c r="T115" s="2" t="s">
        <v>308</v>
      </c>
      <c r="U115" s="6" t="s">
        <v>14</v>
      </c>
      <c r="V115" s="4">
        <v>1</v>
      </c>
      <c r="W115" s="6" t="s">
        <v>305</v>
      </c>
      <c r="X115" s="4">
        <v>200</v>
      </c>
      <c r="Y115" s="6" t="s">
        <v>312</v>
      </c>
      <c r="Z115" s="2" t="s">
        <v>86</v>
      </c>
      <c r="AA115" s="7">
        <v>-1600000</v>
      </c>
      <c r="AB115" s="7">
        <v>0</v>
      </c>
    </row>
    <row r="116" spans="2:28" ht="45" x14ac:dyDescent="0.25">
      <c r="B116" s="2" t="s">
        <v>65</v>
      </c>
      <c r="C116" s="4">
        <v>11</v>
      </c>
      <c r="D116" s="4">
        <v>403</v>
      </c>
      <c r="E116" s="2" t="s">
        <v>187</v>
      </c>
      <c r="F116" s="2" t="s">
        <v>416</v>
      </c>
      <c r="G116" s="4" t="s">
        <v>417</v>
      </c>
      <c r="H116" s="4" t="s">
        <v>578</v>
      </c>
      <c r="I116" s="4" t="s">
        <v>579</v>
      </c>
      <c r="J116" s="5" t="str">
        <f>IF(ISBLANK(Tbl_CapDetails_ByFund[[#This Row],[Item Value]]),"",HYPERLINK("https://budget.lis.virginia.gov/item/2025/1/HB1600/Chapter/2/"&amp;Tbl_CapDetails_ByFund[[#This Row],[Item Value]],Tbl_CapDetails_ByFund[[#This Row],[Item Value]]))</f>
        <v>C-30</v>
      </c>
      <c r="K116" s="4">
        <v>18624</v>
      </c>
      <c r="L116" s="2" t="s">
        <v>188</v>
      </c>
      <c r="M116" s="2" t="s">
        <v>418</v>
      </c>
      <c r="N116" s="4" t="s">
        <v>12</v>
      </c>
      <c r="O116" s="4" t="s">
        <v>73</v>
      </c>
      <c r="P116" s="6" t="s">
        <v>74</v>
      </c>
      <c r="Q116" s="6" t="s">
        <v>407</v>
      </c>
      <c r="R116" s="4" t="s">
        <v>189</v>
      </c>
      <c r="S116" s="2" t="s">
        <v>190</v>
      </c>
      <c r="T116" s="2" t="s">
        <v>419</v>
      </c>
      <c r="U116" s="6" t="s">
        <v>14</v>
      </c>
      <c r="V116" s="4">
        <v>1</v>
      </c>
      <c r="W116" s="6" t="s">
        <v>305</v>
      </c>
      <c r="X116" s="4">
        <v>100</v>
      </c>
      <c r="Y116" s="6" t="s">
        <v>306</v>
      </c>
      <c r="Z116" s="2" t="s">
        <v>188</v>
      </c>
      <c r="AA116" s="7">
        <v>500000</v>
      </c>
      <c r="AB116" s="7">
        <v>500000</v>
      </c>
    </row>
    <row r="117" spans="2:28" ht="45" x14ac:dyDescent="0.25">
      <c r="B117" s="2" t="s">
        <v>65</v>
      </c>
      <c r="C117" s="4">
        <v>11</v>
      </c>
      <c r="D117" s="4">
        <v>403</v>
      </c>
      <c r="E117" s="2" t="s">
        <v>187</v>
      </c>
      <c r="F117" s="2" t="s">
        <v>416</v>
      </c>
      <c r="G117" s="4" t="s">
        <v>417</v>
      </c>
      <c r="H117" s="4" t="s">
        <v>578</v>
      </c>
      <c r="I117" s="4" t="s">
        <v>579</v>
      </c>
      <c r="J117" s="5" t="str">
        <f>IF(ISBLANK(Tbl_CapDetails_ByFund[[#This Row],[Item Value]]),"",HYPERLINK("https://budget.lis.virginia.gov/item/2025/1/HB1600/Chapter/2/"&amp;Tbl_CapDetails_ByFund[[#This Row],[Item Value]],Tbl_CapDetails_ByFund[[#This Row],[Item Value]]))</f>
        <v>C-30</v>
      </c>
      <c r="K117" s="4">
        <v>18624</v>
      </c>
      <c r="L117" s="2" t="s">
        <v>188</v>
      </c>
      <c r="M117" s="2" t="s">
        <v>418</v>
      </c>
      <c r="N117" s="4" t="s">
        <v>12</v>
      </c>
      <c r="O117" s="4">
        <v>10</v>
      </c>
      <c r="P117" s="6" t="s">
        <v>13</v>
      </c>
      <c r="Q117" s="6" t="s">
        <v>404</v>
      </c>
      <c r="R117" s="4">
        <v>10000</v>
      </c>
      <c r="S117" s="2" t="s">
        <v>13</v>
      </c>
      <c r="T117" s="2" t="s">
        <v>405</v>
      </c>
      <c r="U117" s="6" t="s">
        <v>14</v>
      </c>
      <c r="V117" s="4">
        <v>1</v>
      </c>
      <c r="W117" s="6" t="s">
        <v>305</v>
      </c>
      <c r="X117" s="4">
        <v>100</v>
      </c>
      <c r="Y117" s="6" t="s">
        <v>306</v>
      </c>
      <c r="Z117" s="2" t="s">
        <v>188</v>
      </c>
      <c r="AA117" s="7">
        <v>4500000</v>
      </c>
      <c r="AB117" s="7">
        <v>4500000</v>
      </c>
    </row>
    <row r="118" spans="2:28" ht="60" x14ac:dyDescent="0.25">
      <c r="B118" s="2" t="s">
        <v>65</v>
      </c>
      <c r="C118" s="4">
        <v>11</v>
      </c>
      <c r="D118" s="4">
        <v>403</v>
      </c>
      <c r="E118" s="2" t="s">
        <v>187</v>
      </c>
      <c r="F118" s="2" t="s">
        <v>416</v>
      </c>
      <c r="G118" s="4" t="s">
        <v>417</v>
      </c>
      <c r="H118" s="4" t="s">
        <v>580</v>
      </c>
      <c r="I118" s="4" t="s">
        <v>581</v>
      </c>
      <c r="J118" s="5" t="str">
        <f>IF(ISBLANK(Tbl_CapDetails_ByFund[[#This Row],[Item Value]]),"",HYPERLINK("https://budget.lis.virginia.gov/item/2025/1/HB1600/Chapter/2/"&amp;Tbl_CapDetails_ByFund[[#This Row],[Item Value]],Tbl_CapDetails_ByFund[[#This Row],[Item Value]]))</f>
        <v>C-30.10</v>
      </c>
      <c r="K118" s="4">
        <v>18744</v>
      </c>
      <c r="L118" s="2" t="s">
        <v>191</v>
      </c>
      <c r="M118" s="2" t="s">
        <v>420</v>
      </c>
      <c r="N118" s="4" t="s">
        <v>22</v>
      </c>
      <c r="O118" s="4" t="s">
        <v>25</v>
      </c>
      <c r="P118" s="6" t="s">
        <v>26</v>
      </c>
      <c r="Q118" s="6" t="s">
        <v>303</v>
      </c>
      <c r="R118" s="4" t="s">
        <v>23</v>
      </c>
      <c r="S118" s="2" t="s">
        <v>24</v>
      </c>
      <c r="T118" s="2" t="s">
        <v>304</v>
      </c>
      <c r="U118" s="6" t="s">
        <v>14</v>
      </c>
      <c r="V118" s="4">
        <v>1</v>
      </c>
      <c r="W118" s="6" t="s">
        <v>305</v>
      </c>
      <c r="X118" s="4">
        <v>200</v>
      </c>
      <c r="Y118" s="6" t="s">
        <v>312</v>
      </c>
      <c r="Z118" s="2" t="s">
        <v>192</v>
      </c>
      <c r="AA118" s="7">
        <v>-3000000</v>
      </c>
      <c r="AB118" s="7">
        <v>0</v>
      </c>
    </row>
    <row r="119" spans="2:28" ht="45" x14ac:dyDescent="0.25">
      <c r="B119" s="2" t="s">
        <v>65</v>
      </c>
      <c r="C119" s="4">
        <v>11</v>
      </c>
      <c r="D119" s="4">
        <v>403</v>
      </c>
      <c r="E119" s="2" t="s">
        <v>187</v>
      </c>
      <c r="F119" s="2" t="s">
        <v>416</v>
      </c>
      <c r="G119" s="4" t="s">
        <v>417</v>
      </c>
      <c r="H119" s="4" t="s">
        <v>580</v>
      </c>
      <c r="I119" s="4" t="s">
        <v>581</v>
      </c>
      <c r="J119" s="5" t="str">
        <f>IF(ISBLANK(Tbl_CapDetails_ByFund[[#This Row],[Item Value]]),"",HYPERLINK("https://budget.lis.virginia.gov/item/2025/1/HB1600/Chapter/2/"&amp;Tbl_CapDetails_ByFund[[#This Row],[Item Value]],Tbl_CapDetails_ByFund[[#This Row],[Item Value]]))</f>
        <v>C-30.10</v>
      </c>
      <c r="K119" s="4">
        <v>18744</v>
      </c>
      <c r="L119" s="2" t="s">
        <v>191</v>
      </c>
      <c r="M119" s="2" t="s">
        <v>420</v>
      </c>
      <c r="N119" s="4" t="s">
        <v>22</v>
      </c>
      <c r="O119" s="4" t="s">
        <v>25</v>
      </c>
      <c r="P119" s="6" t="s">
        <v>26</v>
      </c>
      <c r="Q119" s="6" t="s">
        <v>303</v>
      </c>
      <c r="R119" s="4" t="s">
        <v>23</v>
      </c>
      <c r="S119" s="2" t="s">
        <v>24</v>
      </c>
      <c r="T119" s="2" t="s">
        <v>304</v>
      </c>
      <c r="U119" s="6" t="s">
        <v>14</v>
      </c>
      <c r="V119" s="4">
        <v>1</v>
      </c>
      <c r="W119" s="6" t="s">
        <v>305</v>
      </c>
      <c r="X119" s="4">
        <v>200</v>
      </c>
      <c r="Y119" s="6" t="s">
        <v>312</v>
      </c>
      <c r="Z119" s="2" t="s">
        <v>193</v>
      </c>
      <c r="AA119" s="7">
        <v>3000000</v>
      </c>
      <c r="AB119" s="7">
        <v>0</v>
      </c>
    </row>
    <row r="120" spans="2:28" ht="60" x14ac:dyDescent="0.25">
      <c r="B120" s="2" t="s">
        <v>65</v>
      </c>
      <c r="C120" s="4">
        <v>11</v>
      </c>
      <c r="D120" s="4">
        <v>403</v>
      </c>
      <c r="E120" s="2" t="s">
        <v>187</v>
      </c>
      <c r="F120" s="2" t="s">
        <v>416</v>
      </c>
      <c r="G120" s="4" t="s">
        <v>417</v>
      </c>
      <c r="H120" s="4" t="s">
        <v>580</v>
      </c>
      <c r="I120" s="4" t="s">
        <v>581</v>
      </c>
      <c r="J120" s="5" t="str">
        <f>IF(ISBLANK(Tbl_CapDetails_ByFund[[#This Row],[Item Value]]),"",HYPERLINK("https://budget.lis.virginia.gov/item/2025/1/HB1600/Chapter/2/"&amp;Tbl_CapDetails_ByFund[[#This Row],[Item Value]],Tbl_CapDetails_ByFund[[#This Row],[Item Value]]))</f>
        <v>C-30.10</v>
      </c>
      <c r="K120" s="4">
        <v>18744</v>
      </c>
      <c r="L120" s="2" t="s">
        <v>191</v>
      </c>
      <c r="M120" s="2" t="s">
        <v>420</v>
      </c>
      <c r="N120" s="4" t="s">
        <v>12</v>
      </c>
      <c r="O120" s="4" t="s">
        <v>18</v>
      </c>
      <c r="P120" s="6" t="s">
        <v>19</v>
      </c>
      <c r="Q120" s="6" t="s">
        <v>307</v>
      </c>
      <c r="R120" s="4" t="s">
        <v>16</v>
      </c>
      <c r="S120" s="2" t="s">
        <v>17</v>
      </c>
      <c r="T120" s="2" t="s">
        <v>308</v>
      </c>
      <c r="U120" s="6" t="s">
        <v>14</v>
      </c>
      <c r="V120" s="4">
        <v>1</v>
      </c>
      <c r="W120" s="6" t="s">
        <v>305</v>
      </c>
      <c r="X120" s="4">
        <v>200</v>
      </c>
      <c r="Y120" s="6" t="s">
        <v>312</v>
      </c>
      <c r="Z120" s="2" t="s">
        <v>192</v>
      </c>
      <c r="AA120" s="7">
        <v>3000000</v>
      </c>
      <c r="AB120" s="7">
        <v>0</v>
      </c>
    </row>
    <row r="121" spans="2:28" ht="45" x14ac:dyDescent="0.25">
      <c r="B121" s="2" t="s">
        <v>221</v>
      </c>
      <c r="C121" s="4">
        <v>12</v>
      </c>
      <c r="D121" s="4">
        <v>799</v>
      </c>
      <c r="E121" s="2" t="s">
        <v>222</v>
      </c>
      <c r="F121" s="2" t="s">
        <v>421</v>
      </c>
      <c r="G121" s="4" t="s">
        <v>422</v>
      </c>
      <c r="H121" s="4" t="s">
        <v>582</v>
      </c>
      <c r="I121" s="4" t="s">
        <v>583</v>
      </c>
      <c r="J121" s="5" t="str">
        <f>IF(ISBLANK(Tbl_CapDetails_ByFund[[#This Row],[Item Value]]),"",HYPERLINK("https://budget.lis.virginia.gov/item/2025/1/HB1600/Chapter/2/"&amp;Tbl_CapDetails_ByFund[[#This Row],[Item Value]],Tbl_CapDetails_ByFund[[#This Row],[Item Value]]))</f>
        <v>C-31</v>
      </c>
      <c r="K121" s="4">
        <v>16111</v>
      </c>
      <c r="L121" s="2" t="s">
        <v>223</v>
      </c>
      <c r="M121" s="2" t="s">
        <v>423</v>
      </c>
      <c r="N121" s="4" t="s">
        <v>22</v>
      </c>
      <c r="O121" s="4" t="s">
        <v>25</v>
      </c>
      <c r="P121" s="6" t="s">
        <v>26</v>
      </c>
      <c r="Q121" s="6" t="s">
        <v>303</v>
      </c>
      <c r="R121" s="4" t="s">
        <v>23</v>
      </c>
      <c r="S121" s="2" t="s">
        <v>24</v>
      </c>
      <c r="T121" s="2" t="s">
        <v>304</v>
      </c>
      <c r="U121" s="6" t="s">
        <v>14</v>
      </c>
      <c r="V121" s="4">
        <v>1</v>
      </c>
      <c r="W121" s="6" t="s">
        <v>305</v>
      </c>
      <c r="X121" s="4">
        <v>100</v>
      </c>
      <c r="Y121" s="6" t="s">
        <v>306</v>
      </c>
      <c r="Z121" s="2" t="s">
        <v>223</v>
      </c>
      <c r="AA121" s="7">
        <v>0</v>
      </c>
      <c r="AB121" s="7">
        <v>0</v>
      </c>
    </row>
    <row r="122" spans="2:28" ht="45" x14ac:dyDescent="0.25">
      <c r="B122" s="2" t="s">
        <v>221</v>
      </c>
      <c r="C122" s="4">
        <v>12</v>
      </c>
      <c r="D122" s="4">
        <v>799</v>
      </c>
      <c r="E122" s="2" t="s">
        <v>222</v>
      </c>
      <c r="F122" s="2" t="s">
        <v>421</v>
      </c>
      <c r="G122" s="4" t="s">
        <v>422</v>
      </c>
      <c r="H122" s="4" t="s">
        <v>584</v>
      </c>
      <c r="I122" s="4" t="s">
        <v>585</v>
      </c>
      <c r="J122" s="5" t="str">
        <f>IF(ISBLANK(Tbl_CapDetails_ByFund[[#This Row],[Item Value]]),"",HYPERLINK("https://budget.lis.virginia.gov/item/2025/1/HB1600/Chapter/2/"&amp;Tbl_CapDetails_ByFund[[#This Row],[Item Value]],Tbl_CapDetails_ByFund[[#This Row],[Item Value]]))</f>
        <v>C-32</v>
      </c>
      <c r="K122" s="4">
        <v>18480</v>
      </c>
      <c r="L122" s="2" t="s">
        <v>224</v>
      </c>
      <c r="M122" s="2" t="s">
        <v>424</v>
      </c>
      <c r="N122" s="4" t="s">
        <v>22</v>
      </c>
      <c r="O122" s="4" t="s">
        <v>25</v>
      </c>
      <c r="P122" s="6" t="s">
        <v>26</v>
      </c>
      <c r="Q122" s="6" t="s">
        <v>303</v>
      </c>
      <c r="R122" s="4" t="s">
        <v>23</v>
      </c>
      <c r="S122" s="2" t="s">
        <v>24</v>
      </c>
      <c r="T122" s="2" t="s">
        <v>304</v>
      </c>
      <c r="U122" s="6" t="s">
        <v>14</v>
      </c>
      <c r="V122" s="4">
        <v>1</v>
      </c>
      <c r="W122" s="6" t="s">
        <v>305</v>
      </c>
      <c r="X122" s="4">
        <v>100</v>
      </c>
      <c r="Y122" s="6" t="s">
        <v>306</v>
      </c>
      <c r="Z122" s="2" t="s">
        <v>225</v>
      </c>
      <c r="AA122" s="7">
        <v>0</v>
      </c>
      <c r="AB122" s="7">
        <v>0</v>
      </c>
    </row>
    <row r="123" spans="2:28" ht="45" x14ac:dyDescent="0.25">
      <c r="B123" s="2" t="s">
        <v>221</v>
      </c>
      <c r="C123" s="4">
        <v>12</v>
      </c>
      <c r="D123" s="4">
        <v>799</v>
      </c>
      <c r="E123" s="2" t="s">
        <v>222</v>
      </c>
      <c r="F123" s="2" t="s">
        <v>421</v>
      </c>
      <c r="G123" s="4" t="s">
        <v>422</v>
      </c>
      <c r="H123" s="4" t="s">
        <v>584</v>
      </c>
      <c r="I123" s="4" t="s">
        <v>585</v>
      </c>
      <c r="J123" s="5" t="str">
        <f>IF(ISBLANK(Tbl_CapDetails_ByFund[[#This Row],[Item Value]]),"",HYPERLINK("https://budget.lis.virginia.gov/item/2025/1/HB1600/Chapter/2/"&amp;Tbl_CapDetails_ByFund[[#This Row],[Item Value]],Tbl_CapDetails_ByFund[[#This Row],[Item Value]]))</f>
        <v>C-32</v>
      </c>
      <c r="K123" s="4">
        <v>18480</v>
      </c>
      <c r="L123" s="2" t="s">
        <v>224</v>
      </c>
      <c r="M123" s="2" t="s">
        <v>424</v>
      </c>
      <c r="N123" s="4" t="s">
        <v>12</v>
      </c>
      <c r="O123" s="4" t="s">
        <v>18</v>
      </c>
      <c r="P123" s="6" t="s">
        <v>19</v>
      </c>
      <c r="Q123" s="6" t="s">
        <v>307</v>
      </c>
      <c r="R123" s="4" t="s">
        <v>16</v>
      </c>
      <c r="S123" s="2" t="s">
        <v>17</v>
      </c>
      <c r="T123" s="2" t="s">
        <v>308</v>
      </c>
      <c r="U123" s="6" t="s">
        <v>14</v>
      </c>
      <c r="V123" s="4">
        <v>1</v>
      </c>
      <c r="W123" s="6" t="s">
        <v>305</v>
      </c>
      <c r="X123" s="4">
        <v>100</v>
      </c>
      <c r="Y123" s="6" t="s">
        <v>306</v>
      </c>
      <c r="Z123" s="2" t="s">
        <v>225</v>
      </c>
      <c r="AA123" s="7">
        <v>15000000</v>
      </c>
      <c r="AB123" s="7">
        <v>0</v>
      </c>
    </row>
    <row r="124" spans="2:28" ht="45" x14ac:dyDescent="0.25">
      <c r="B124" s="2" t="s">
        <v>221</v>
      </c>
      <c r="C124" s="4">
        <v>12</v>
      </c>
      <c r="D124" s="4">
        <v>799</v>
      </c>
      <c r="E124" s="2" t="s">
        <v>222</v>
      </c>
      <c r="F124" s="2" t="s">
        <v>421</v>
      </c>
      <c r="G124" s="4" t="s">
        <v>422</v>
      </c>
      <c r="H124" s="4" t="s">
        <v>584</v>
      </c>
      <c r="I124" s="4" t="s">
        <v>585</v>
      </c>
      <c r="J124" s="5" t="str">
        <f>IF(ISBLANK(Tbl_CapDetails_ByFund[[#This Row],[Item Value]]),"",HYPERLINK("https://budget.lis.virginia.gov/item/2025/1/HB1600/Chapter/2/"&amp;Tbl_CapDetails_ByFund[[#This Row],[Item Value]],Tbl_CapDetails_ByFund[[#This Row],[Item Value]]))</f>
        <v>C-32</v>
      </c>
      <c r="K124" s="4">
        <v>18480</v>
      </c>
      <c r="L124" s="2" t="s">
        <v>224</v>
      </c>
      <c r="M124" s="2" t="s">
        <v>424</v>
      </c>
      <c r="N124" s="4" t="s">
        <v>12</v>
      </c>
      <c r="O124" s="4" t="s">
        <v>18</v>
      </c>
      <c r="P124" s="6" t="s">
        <v>19</v>
      </c>
      <c r="Q124" s="6" t="s">
        <v>307</v>
      </c>
      <c r="R124" s="4" t="s">
        <v>16</v>
      </c>
      <c r="S124" s="2" t="s">
        <v>17</v>
      </c>
      <c r="T124" s="2" t="s">
        <v>308</v>
      </c>
      <c r="U124" s="6" t="s">
        <v>14</v>
      </c>
      <c r="V124" s="4">
        <v>1</v>
      </c>
      <c r="W124" s="6" t="s">
        <v>305</v>
      </c>
      <c r="X124" s="4">
        <v>200</v>
      </c>
      <c r="Y124" s="6" t="s">
        <v>312</v>
      </c>
      <c r="Z124" s="2" t="s">
        <v>226</v>
      </c>
      <c r="AA124" s="7">
        <v>-7330720</v>
      </c>
      <c r="AB124" s="7">
        <v>0</v>
      </c>
    </row>
    <row r="125" spans="2:28" ht="45" x14ac:dyDescent="0.25">
      <c r="B125" s="2" t="s">
        <v>221</v>
      </c>
      <c r="C125" s="4">
        <v>12</v>
      </c>
      <c r="D125" s="4">
        <v>799</v>
      </c>
      <c r="E125" s="2" t="s">
        <v>222</v>
      </c>
      <c r="F125" s="2" t="s">
        <v>421</v>
      </c>
      <c r="G125" s="4" t="s">
        <v>422</v>
      </c>
      <c r="H125" s="4" t="s">
        <v>586</v>
      </c>
      <c r="I125" s="4" t="s">
        <v>587</v>
      </c>
      <c r="J125" s="5" t="str">
        <f>IF(ISBLANK(Tbl_CapDetails_ByFund[[#This Row],[Item Value]]),"",HYPERLINK("https://budget.lis.virginia.gov/item/2025/1/HB1600/Chapter/2/"&amp;Tbl_CapDetails_ByFund[[#This Row],[Item Value]],Tbl_CapDetails_ByFund[[#This Row],[Item Value]]))</f>
        <v>C-32.10</v>
      </c>
      <c r="K125" s="4">
        <v>18781</v>
      </c>
      <c r="L125" s="2" t="s">
        <v>227</v>
      </c>
      <c r="M125" s="2" t="s">
        <v>425</v>
      </c>
      <c r="N125" s="4" t="s">
        <v>22</v>
      </c>
      <c r="O125" s="4" t="s">
        <v>25</v>
      </c>
      <c r="P125" s="6" t="s">
        <v>26</v>
      </c>
      <c r="Q125" s="6" t="s">
        <v>303</v>
      </c>
      <c r="R125" s="4" t="s">
        <v>23</v>
      </c>
      <c r="S125" s="2" t="s">
        <v>24</v>
      </c>
      <c r="T125" s="2" t="s">
        <v>304</v>
      </c>
      <c r="U125" s="6" t="s">
        <v>27</v>
      </c>
      <c r="V125" s="4">
        <v>2</v>
      </c>
      <c r="W125" s="6" t="s">
        <v>310</v>
      </c>
      <c r="X125" s="4">
        <v>200</v>
      </c>
      <c r="Y125" s="6" t="s">
        <v>312</v>
      </c>
      <c r="Z125" s="2" t="s">
        <v>228</v>
      </c>
      <c r="AA125" s="7">
        <v>25000000</v>
      </c>
      <c r="AB125" s="7">
        <v>0</v>
      </c>
    </row>
    <row r="126" spans="2:28" ht="60" x14ac:dyDescent="0.25">
      <c r="B126" s="2" t="s">
        <v>45</v>
      </c>
      <c r="C126" s="4">
        <v>14</v>
      </c>
      <c r="D126" s="4">
        <v>154</v>
      </c>
      <c r="E126" s="2" t="s">
        <v>46</v>
      </c>
      <c r="F126" s="2" t="s">
        <v>426</v>
      </c>
      <c r="G126" s="4" t="s">
        <v>427</v>
      </c>
      <c r="H126" s="4" t="s">
        <v>588</v>
      </c>
      <c r="I126" s="4" t="s">
        <v>589</v>
      </c>
      <c r="J126" s="5" t="str">
        <f>IF(ISBLANK(Tbl_CapDetails_ByFund[[#This Row],[Item Value]]),"",HYPERLINK("https://budget.lis.virginia.gov/item/2025/1/HB1600/Chapter/2/"&amp;Tbl_CapDetails_ByFund[[#This Row],[Item Value]],Tbl_CapDetails_ByFund[[#This Row],[Item Value]]))</f>
        <v>C-33</v>
      </c>
      <c r="K126" s="4">
        <v>15021</v>
      </c>
      <c r="L126" s="2" t="s">
        <v>11</v>
      </c>
      <c r="M126" s="2" t="s">
        <v>428</v>
      </c>
      <c r="N126" s="4" t="s">
        <v>12</v>
      </c>
      <c r="O126" s="4" t="s">
        <v>50</v>
      </c>
      <c r="P126" s="6" t="s">
        <v>51</v>
      </c>
      <c r="Q126" s="6" t="s">
        <v>429</v>
      </c>
      <c r="R126" s="4" t="s">
        <v>48</v>
      </c>
      <c r="S126" s="2" t="s">
        <v>49</v>
      </c>
      <c r="T126" s="2" t="s">
        <v>430</v>
      </c>
      <c r="U126" s="6" t="s">
        <v>27</v>
      </c>
      <c r="V126" s="4">
        <v>2</v>
      </c>
      <c r="W126" s="6" t="s">
        <v>310</v>
      </c>
      <c r="X126" s="4">
        <v>100</v>
      </c>
      <c r="Y126" s="6" t="s">
        <v>306</v>
      </c>
      <c r="Z126" s="2" t="s">
        <v>47</v>
      </c>
      <c r="AA126" s="7">
        <v>4000000</v>
      </c>
      <c r="AB126" s="7">
        <v>6500000</v>
      </c>
    </row>
    <row r="127" spans="2:28" ht="60" x14ac:dyDescent="0.25">
      <c r="B127" s="2" t="s">
        <v>45</v>
      </c>
      <c r="C127" s="4">
        <v>14</v>
      </c>
      <c r="D127" s="4">
        <v>154</v>
      </c>
      <c r="E127" s="2" t="s">
        <v>46</v>
      </c>
      <c r="F127" s="2" t="s">
        <v>426</v>
      </c>
      <c r="G127" s="4" t="s">
        <v>427</v>
      </c>
      <c r="H127" s="4" t="s">
        <v>588</v>
      </c>
      <c r="I127" s="4" t="s">
        <v>589</v>
      </c>
      <c r="J127" s="5" t="str">
        <f>IF(ISBLANK(Tbl_CapDetails_ByFund[[#This Row],[Item Value]]),"",HYPERLINK("https://budget.lis.virginia.gov/item/2025/1/HB1600/Chapter/2/"&amp;Tbl_CapDetails_ByFund[[#This Row],[Item Value]],Tbl_CapDetails_ByFund[[#This Row],[Item Value]]))</f>
        <v>C-33</v>
      </c>
      <c r="K127" s="4">
        <v>15021</v>
      </c>
      <c r="L127" s="2" t="s">
        <v>11</v>
      </c>
      <c r="M127" s="2" t="s">
        <v>428</v>
      </c>
      <c r="N127" s="4" t="s">
        <v>12</v>
      </c>
      <c r="O127" s="4" t="s">
        <v>50</v>
      </c>
      <c r="P127" s="6" t="s">
        <v>51</v>
      </c>
      <c r="Q127" s="6" t="s">
        <v>429</v>
      </c>
      <c r="R127" s="4" t="s">
        <v>52</v>
      </c>
      <c r="S127" s="2" t="s">
        <v>53</v>
      </c>
      <c r="T127" s="2" t="s">
        <v>431</v>
      </c>
      <c r="U127" s="6" t="s">
        <v>14</v>
      </c>
      <c r="V127" s="4">
        <v>1</v>
      </c>
      <c r="W127" s="6" t="s">
        <v>305</v>
      </c>
      <c r="X127" s="4">
        <v>100</v>
      </c>
      <c r="Y127" s="6" t="s">
        <v>306</v>
      </c>
      <c r="Z127" s="2" t="s">
        <v>11</v>
      </c>
      <c r="AA127" s="7">
        <v>2000000</v>
      </c>
      <c r="AB127" s="7">
        <v>0</v>
      </c>
    </row>
    <row r="128" spans="2:28" ht="60" x14ac:dyDescent="0.25">
      <c r="B128" s="2" t="s">
        <v>45</v>
      </c>
      <c r="C128" s="4">
        <v>14</v>
      </c>
      <c r="D128" s="4">
        <v>154</v>
      </c>
      <c r="E128" s="2" t="s">
        <v>46</v>
      </c>
      <c r="F128" s="2" t="s">
        <v>426</v>
      </c>
      <c r="G128" s="4" t="s">
        <v>427</v>
      </c>
      <c r="H128" s="4" t="s">
        <v>588</v>
      </c>
      <c r="I128" s="4" t="s">
        <v>589</v>
      </c>
      <c r="J128" s="5" t="str">
        <f>IF(ISBLANK(Tbl_CapDetails_ByFund[[#This Row],[Item Value]]),"",HYPERLINK("https://budget.lis.virginia.gov/item/2025/1/HB1600/Chapter/2/"&amp;Tbl_CapDetails_ByFund[[#This Row],[Item Value]],Tbl_CapDetails_ByFund[[#This Row],[Item Value]]))</f>
        <v>C-33</v>
      </c>
      <c r="K128" s="4">
        <v>15021</v>
      </c>
      <c r="L128" s="2" t="s">
        <v>11</v>
      </c>
      <c r="M128" s="2" t="s">
        <v>428</v>
      </c>
      <c r="N128" s="4" t="s">
        <v>12</v>
      </c>
      <c r="O128" s="4" t="s">
        <v>50</v>
      </c>
      <c r="P128" s="6" t="s">
        <v>51</v>
      </c>
      <c r="Q128" s="6" t="s">
        <v>429</v>
      </c>
      <c r="R128" s="4" t="s">
        <v>52</v>
      </c>
      <c r="S128" s="2" t="s">
        <v>53</v>
      </c>
      <c r="T128" s="2" t="s">
        <v>431</v>
      </c>
      <c r="U128" s="6" t="s">
        <v>27</v>
      </c>
      <c r="V128" s="4">
        <v>2</v>
      </c>
      <c r="W128" s="6" t="s">
        <v>310</v>
      </c>
      <c r="X128" s="4">
        <v>100</v>
      </c>
      <c r="Y128" s="6" t="s">
        <v>306</v>
      </c>
      <c r="Z128" s="2" t="s">
        <v>47</v>
      </c>
      <c r="AA128" s="7">
        <v>0</v>
      </c>
      <c r="AB128" s="7">
        <v>5000000</v>
      </c>
    </row>
    <row r="129" spans="2:28" ht="60" x14ac:dyDescent="0.25">
      <c r="B129" s="2" t="s">
        <v>45</v>
      </c>
      <c r="C129" s="4">
        <v>14</v>
      </c>
      <c r="D129" s="4">
        <v>154</v>
      </c>
      <c r="E129" s="2" t="s">
        <v>46</v>
      </c>
      <c r="F129" s="2" t="s">
        <v>426</v>
      </c>
      <c r="G129" s="4" t="s">
        <v>427</v>
      </c>
      <c r="H129" s="4" t="s">
        <v>590</v>
      </c>
      <c r="I129" s="4" t="s">
        <v>591</v>
      </c>
      <c r="J129" s="5" t="str">
        <f>IF(ISBLANK(Tbl_CapDetails_ByFund[[#This Row],[Item Value]]),"",HYPERLINK("https://budget.lis.virginia.gov/item/2025/1/HB1600/Chapter/2/"&amp;Tbl_CapDetails_ByFund[[#This Row],[Item Value]],Tbl_CapDetails_ByFund[[#This Row],[Item Value]]))</f>
        <v>C-34</v>
      </c>
      <c r="K129" s="4">
        <v>18712</v>
      </c>
      <c r="L129" s="2" t="s">
        <v>54</v>
      </c>
      <c r="M129" s="2" t="s">
        <v>432</v>
      </c>
      <c r="N129" s="4" t="s">
        <v>12</v>
      </c>
      <c r="O129" s="4" t="s">
        <v>50</v>
      </c>
      <c r="P129" s="6" t="s">
        <v>51</v>
      </c>
      <c r="Q129" s="6" t="s">
        <v>429</v>
      </c>
      <c r="R129" s="4" t="s">
        <v>52</v>
      </c>
      <c r="S129" s="2" t="s">
        <v>53</v>
      </c>
      <c r="T129" s="2" t="s">
        <v>431</v>
      </c>
      <c r="U129" s="6" t="s">
        <v>14</v>
      </c>
      <c r="V129" s="4">
        <v>1</v>
      </c>
      <c r="W129" s="6" t="s">
        <v>305</v>
      </c>
      <c r="X129" s="4">
        <v>100</v>
      </c>
      <c r="Y129" s="6" t="s">
        <v>306</v>
      </c>
      <c r="Z129" s="2" t="s">
        <v>54</v>
      </c>
      <c r="AA129" s="7">
        <v>14844060</v>
      </c>
      <c r="AB129" s="7">
        <v>0</v>
      </c>
    </row>
    <row r="130" spans="2:28" ht="60" x14ac:dyDescent="0.25">
      <c r="B130" s="2" t="s">
        <v>45</v>
      </c>
      <c r="C130" s="4">
        <v>14</v>
      </c>
      <c r="D130" s="4">
        <v>154</v>
      </c>
      <c r="E130" s="2" t="s">
        <v>46</v>
      </c>
      <c r="F130" s="2" t="s">
        <v>426</v>
      </c>
      <c r="G130" s="4" t="s">
        <v>427</v>
      </c>
      <c r="H130" s="4" t="s">
        <v>590</v>
      </c>
      <c r="I130" s="4" t="s">
        <v>591</v>
      </c>
      <c r="J130" s="5" t="str">
        <f>IF(ISBLANK(Tbl_CapDetails_ByFund[[#This Row],[Item Value]]),"",HYPERLINK("https://budget.lis.virginia.gov/item/2025/1/HB1600/Chapter/2/"&amp;Tbl_CapDetails_ByFund[[#This Row],[Item Value]],Tbl_CapDetails_ByFund[[#This Row],[Item Value]]))</f>
        <v>C-34</v>
      </c>
      <c r="K130" s="4">
        <v>18712</v>
      </c>
      <c r="L130" s="2" t="s">
        <v>54</v>
      </c>
      <c r="M130" s="2" t="s">
        <v>432</v>
      </c>
      <c r="N130" s="4" t="s">
        <v>12</v>
      </c>
      <c r="O130" s="4" t="s">
        <v>50</v>
      </c>
      <c r="P130" s="6" t="s">
        <v>51</v>
      </c>
      <c r="Q130" s="6" t="s">
        <v>429</v>
      </c>
      <c r="R130" s="4" t="s">
        <v>52</v>
      </c>
      <c r="S130" s="2" t="s">
        <v>53</v>
      </c>
      <c r="T130" s="2" t="s">
        <v>431</v>
      </c>
      <c r="U130" s="6" t="s">
        <v>27</v>
      </c>
      <c r="V130" s="4">
        <v>2</v>
      </c>
      <c r="W130" s="6" t="s">
        <v>310</v>
      </c>
      <c r="X130" s="4">
        <v>100</v>
      </c>
      <c r="Y130" s="6" t="s">
        <v>306</v>
      </c>
      <c r="Z130" s="2" t="s">
        <v>54</v>
      </c>
      <c r="AA130" s="7">
        <v>0</v>
      </c>
      <c r="AB130" s="7">
        <v>16000000</v>
      </c>
    </row>
    <row r="131" spans="2:28" ht="60" x14ac:dyDescent="0.25">
      <c r="B131" s="2" t="s">
        <v>45</v>
      </c>
      <c r="C131" s="4">
        <v>14</v>
      </c>
      <c r="D131" s="4">
        <v>501</v>
      </c>
      <c r="E131" s="2" t="s">
        <v>208</v>
      </c>
      <c r="F131" s="2" t="s">
        <v>433</v>
      </c>
      <c r="G131" s="4" t="s">
        <v>434</v>
      </c>
      <c r="H131" s="4" t="s">
        <v>592</v>
      </c>
      <c r="I131" s="4" t="s">
        <v>593</v>
      </c>
      <c r="J131" s="5" t="str">
        <f>IF(ISBLANK(Tbl_CapDetails_ByFund[[#This Row],[Item Value]]),"",HYPERLINK("https://budget.lis.virginia.gov/item/2025/1/HB1600/Chapter/2/"&amp;Tbl_CapDetails_ByFund[[#This Row],[Item Value]],Tbl_CapDetails_ByFund[[#This Row],[Item Value]]))</f>
        <v>C-35</v>
      </c>
      <c r="K131" s="4">
        <v>15732</v>
      </c>
      <c r="L131" s="2" t="s">
        <v>11</v>
      </c>
      <c r="M131" s="2" t="s">
        <v>435</v>
      </c>
      <c r="N131" s="4" t="s">
        <v>12</v>
      </c>
      <c r="O131" s="4" t="s">
        <v>50</v>
      </c>
      <c r="P131" s="6" t="s">
        <v>51</v>
      </c>
      <c r="Q131" s="6" t="s">
        <v>429</v>
      </c>
      <c r="R131" s="4" t="s">
        <v>209</v>
      </c>
      <c r="S131" s="2" t="s">
        <v>210</v>
      </c>
      <c r="T131" s="2" t="s">
        <v>436</v>
      </c>
      <c r="U131" s="6" t="s">
        <v>14</v>
      </c>
      <c r="V131" s="4">
        <v>1</v>
      </c>
      <c r="W131" s="6" t="s">
        <v>305</v>
      </c>
      <c r="X131" s="4">
        <v>100</v>
      </c>
      <c r="Y131" s="6" t="s">
        <v>306</v>
      </c>
      <c r="Z131" s="2" t="s">
        <v>11</v>
      </c>
      <c r="AA131" s="7">
        <v>5000000</v>
      </c>
      <c r="AB131" s="7">
        <v>5000000</v>
      </c>
    </row>
    <row r="132" spans="2:28" ht="45" x14ac:dyDescent="0.25">
      <c r="B132" s="2" t="s">
        <v>45</v>
      </c>
      <c r="C132" s="4">
        <v>14</v>
      </c>
      <c r="D132" s="4">
        <v>501</v>
      </c>
      <c r="E132" s="2" t="s">
        <v>208</v>
      </c>
      <c r="F132" s="2" t="s">
        <v>433</v>
      </c>
      <c r="G132" s="4" t="s">
        <v>434</v>
      </c>
      <c r="H132" s="4" t="s">
        <v>594</v>
      </c>
      <c r="I132" s="4" t="s">
        <v>595</v>
      </c>
      <c r="J132" s="5" t="str">
        <f>IF(ISBLANK(Tbl_CapDetails_ByFund[[#This Row],[Item Value]]),"",HYPERLINK("https://budget.lis.virginia.gov/item/2025/1/HB1600/Chapter/2/"&amp;Tbl_CapDetails_ByFund[[#This Row],[Item Value]],Tbl_CapDetails_ByFund[[#This Row],[Item Value]]))</f>
        <v>C-36</v>
      </c>
      <c r="K132" s="4">
        <v>18130</v>
      </c>
      <c r="L132" s="2" t="s">
        <v>211</v>
      </c>
      <c r="M132" s="2" t="s">
        <v>437</v>
      </c>
      <c r="N132" s="4" t="s">
        <v>22</v>
      </c>
      <c r="O132" s="4" t="s">
        <v>25</v>
      </c>
      <c r="P132" s="6" t="s">
        <v>26</v>
      </c>
      <c r="Q132" s="6" t="s">
        <v>303</v>
      </c>
      <c r="R132" s="4" t="s">
        <v>23</v>
      </c>
      <c r="S132" s="2" t="s">
        <v>24</v>
      </c>
      <c r="T132" s="2" t="s">
        <v>304</v>
      </c>
      <c r="U132" s="6" t="s">
        <v>14</v>
      </c>
      <c r="V132" s="4">
        <v>1</v>
      </c>
      <c r="W132" s="6" t="s">
        <v>305</v>
      </c>
      <c r="X132" s="4">
        <v>100</v>
      </c>
      <c r="Y132" s="6" t="s">
        <v>306</v>
      </c>
      <c r="Z132" s="2" t="s">
        <v>212</v>
      </c>
      <c r="AA132" s="7">
        <v>94840</v>
      </c>
      <c r="AB132" s="7">
        <v>0</v>
      </c>
    </row>
    <row r="133" spans="2:28" ht="45" x14ac:dyDescent="0.25">
      <c r="B133" s="2" t="s">
        <v>45</v>
      </c>
      <c r="C133" s="4">
        <v>14</v>
      </c>
      <c r="D133" s="4">
        <v>501</v>
      </c>
      <c r="E133" s="2" t="s">
        <v>208</v>
      </c>
      <c r="F133" s="2" t="s">
        <v>433</v>
      </c>
      <c r="G133" s="4" t="s">
        <v>434</v>
      </c>
      <c r="H133" s="4" t="s">
        <v>594</v>
      </c>
      <c r="I133" s="4" t="s">
        <v>595</v>
      </c>
      <c r="J133" s="5" t="str">
        <f>IF(ISBLANK(Tbl_CapDetails_ByFund[[#This Row],[Item Value]]),"",HYPERLINK("https://budget.lis.virginia.gov/item/2025/1/HB1600/Chapter/2/"&amp;Tbl_CapDetails_ByFund[[#This Row],[Item Value]],Tbl_CapDetails_ByFund[[#This Row],[Item Value]]))</f>
        <v>C-36</v>
      </c>
      <c r="K133" s="4">
        <v>18130</v>
      </c>
      <c r="L133" s="2" t="s">
        <v>211</v>
      </c>
      <c r="M133" s="2" t="s">
        <v>437</v>
      </c>
      <c r="N133" s="4" t="s">
        <v>22</v>
      </c>
      <c r="O133" s="4" t="s">
        <v>25</v>
      </c>
      <c r="P133" s="6" t="s">
        <v>26</v>
      </c>
      <c r="Q133" s="6" t="s">
        <v>303</v>
      </c>
      <c r="R133" s="4" t="s">
        <v>23</v>
      </c>
      <c r="S133" s="2" t="s">
        <v>24</v>
      </c>
      <c r="T133" s="2" t="s">
        <v>304</v>
      </c>
      <c r="U133" s="6" t="s">
        <v>14</v>
      </c>
      <c r="V133" s="4">
        <v>1</v>
      </c>
      <c r="W133" s="6" t="s">
        <v>305</v>
      </c>
      <c r="X133" s="4">
        <v>200</v>
      </c>
      <c r="Y133" s="6" t="s">
        <v>312</v>
      </c>
      <c r="Z133" s="2" t="s">
        <v>213</v>
      </c>
      <c r="AA133" s="7">
        <v>-94840</v>
      </c>
      <c r="AB133" s="7">
        <v>0</v>
      </c>
    </row>
    <row r="134" spans="2:28" ht="60" x14ac:dyDescent="0.25">
      <c r="B134" s="2" t="s">
        <v>45</v>
      </c>
      <c r="C134" s="4">
        <v>14</v>
      </c>
      <c r="D134" s="4">
        <v>501</v>
      </c>
      <c r="E134" s="2" t="s">
        <v>208</v>
      </c>
      <c r="F134" s="2" t="s">
        <v>433</v>
      </c>
      <c r="G134" s="4" t="s">
        <v>434</v>
      </c>
      <c r="H134" s="4" t="s">
        <v>594</v>
      </c>
      <c r="I134" s="4" t="s">
        <v>595</v>
      </c>
      <c r="J134" s="5" t="str">
        <f>IF(ISBLANK(Tbl_CapDetails_ByFund[[#This Row],[Item Value]]),"",HYPERLINK("https://budget.lis.virginia.gov/item/2025/1/HB1600/Chapter/2/"&amp;Tbl_CapDetails_ByFund[[#This Row],[Item Value]],Tbl_CapDetails_ByFund[[#This Row],[Item Value]]))</f>
        <v>C-36</v>
      </c>
      <c r="K134" s="4">
        <v>18130</v>
      </c>
      <c r="L134" s="2" t="s">
        <v>211</v>
      </c>
      <c r="M134" s="2" t="s">
        <v>437</v>
      </c>
      <c r="N134" s="4" t="s">
        <v>12</v>
      </c>
      <c r="O134" s="4" t="s">
        <v>50</v>
      </c>
      <c r="P134" s="6" t="s">
        <v>51</v>
      </c>
      <c r="Q134" s="6" t="s">
        <v>429</v>
      </c>
      <c r="R134" s="4" t="s">
        <v>209</v>
      </c>
      <c r="S134" s="2" t="s">
        <v>210</v>
      </c>
      <c r="T134" s="2" t="s">
        <v>436</v>
      </c>
      <c r="U134" s="6" t="s">
        <v>14</v>
      </c>
      <c r="V134" s="4">
        <v>1</v>
      </c>
      <c r="W134" s="6" t="s">
        <v>305</v>
      </c>
      <c r="X134" s="4">
        <v>100</v>
      </c>
      <c r="Y134" s="6" t="s">
        <v>306</v>
      </c>
      <c r="Z134" s="2" t="s">
        <v>212</v>
      </c>
      <c r="AA134" s="7">
        <v>35000000</v>
      </c>
      <c r="AB134" s="7">
        <v>35000000</v>
      </c>
    </row>
    <row r="135" spans="2:28" ht="30" x14ac:dyDescent="0.25">
      <c r="B135" s="2" t="s">
        <v>45</v>
      </c>
      <c r="C135" s="4">
        <v>14</v>
      </c>
      <c r="D135" s="4">
        <v>407</v>
      </c>
      <c r="E135" s="2" t="s">
        <v>194</v>
      </c>
      <c r="F135" s="2" t="s">
        <v>438</v>
      </c>
      <c r="G135" s="4" t="s">
        <v>439</v>
      </c>
      <c r="H135" s="4" t="s">
        <v>596</v>
      </c>
      <c r="I135" s="4" t="s">
        <v>597</v>
      </c>
      <c r="J135" s="5" t="str">
        <f>IF(ISBLANK(Tbl_CapDetails_ByFund[[#This Row],[Item Value]]),"",HYPERLINK("https://budget.lis.virginia.gov/item/2025/1/HB1600/Chapter/2/"&amp;Tbl_CapDetails_ByFund[[#This Row],[Item Value]],Tbl_CapDetails_ByFund[[#This Row],[Item Value]]))</f>
        <v>C-37</v>
      </c>
      <c r="K135" s="4">
        <v>16048</v>
      </c>
      <c r="L135" s="2" t="s">
        <v>195</v>
      </c>
      <c r="M135" s="2" t="s">
        <v>440</v>
      </c>
      <c r="N135" s="4" t="s">
        <v>12</v>
      </c>
      <c r="O135" s="4" t="s">
        <v>34</v>
      </c>
      <c r="P135" s="6" t="s">
        <v>35</v>
      </c>
      <c r="Q135" s="6" t="s">
        <v>395</v>
      </c>
      <c r="R135" s="4" t="s">
        <v>196</v>
      </c>
      <c r="S135" s="2" t="s">
        <v>197</v>
      </c>
      <c r="T135" s="2" t="s">
        <v>441</v>
      </c>
      <c r="U135" s="6" t="s">
        <v>14</v>
      </c>
      <c r="V135" s="4">
        <v>1</v>
      </c>
      <c r="W135" s="6" t="s">
        <v>305</v>
      </c>
      <c r="X135" s="4">
        <v>100</v>
      </c>
      <c r="Y135" s="6" t="s">
        <v>306</v>
      </c>
      <c r="Z135" s="2" t="s">
        <v>195</v>
      </c>
      <c r="AA135" s="7">
        <v>100000000</v>
      </c>
      <c r="AB135" s="7">
        <v>113000000</v>
      </c>
    </row>
    <row r="136" spans="2:28" ht="60" x14ac:dyDescent="0.25">
      <c r="B136" s="2" t="s">
        <v>45</v>
      </c>
      <c r="C136" s="4">
        <v>14</v>
      </c>
      <c r="D136" s="4">
        <v>407</v>
      </c>
      <c r="E136" s="2" t="s">
        <v>194</v>
      </c>
      <c r="F136" s="2" t="s">
        <v>438</v>
      </c>
      <c r="G136" s="4" t="s">
        <v>439</v>
      </c>
      <c r="H136" s="4" t="s">
        <v>596</v>
      </c>
      <c r="I136" s="4" t="s">
        <v>597</v>
      </c>
      <c r="J136" s="5" t="str">
        <f>IF(ISBLANK(Tbl_CapDetails_ByFund[[#This Row],[Item Value]]),"",HYPERLINK("https://budget.lis.virginia.gov/item/2025/1/HB1600/Chapter/2/"&amp;Tbl_CapDetails_ByFund[[#This Row],[Item Value]],Tbl_CapDetails_ByFund[[#This Row],[Item Value]]))</f>
        <v>C-37</v>
      </c>
      <c r="K136" s="4">
        <v>16048</v>
      </c>
      <c r="L136" s="2" t="s">
        <v>195</v>
      </c>
      <c r="M136" s="2" t="s">
        <v>440</v>
      </c>
      <c r="N136" s="4" t="s">
        <v>12</v>
      </c>
      <c r="O136" s="4" t="s">
        <v>50</v>
      </c>
      <c r="P136" s="6" t="s">
        <v>51</v>
      </c>
      <c r="Q136" s="6" t="s">
        <v>429</v>
      </c>
      <c r="R136" s="4" t="s">
        <v>198</v>
      </c>
      <c r="S136" s="2" t="s">
        <v>199</v>
      </c>
      <c r="T136" s="2" t="s">
        <v>442</v>
      </c>
      <c r="U136" s="6" t="s">
        <v>14</v>
      </c>
      <c r="V136" s="4">
        <v>1</v>
      </c>
      <c r="W136" s="6" t="s">
        <v>305</v>
      </c>
      <c r="X136" s="4">
        <v>100</v>
      </c>
      <c r="Y136" s="6" t="s">
        <v>306</v>
      </c>
      <c r="Z136" s="2" t="s">
        <v>195</v>
      </c>
      <c r="AA136" s="7">
        <v>5000000</v>
      </c>
      <c r="AB136" s="7">
        <v>5000000</v>
      </c>
    </row>
    <row r="137" spans="2:28" ht="30" x14ac:dyDescent="0.25">
      <c r="B137" s="2" t="s">
        <v>45</v>
      </c>
      <c r="C137" s="4">
        <v>14</v>
      </c>
      <c r="D137" s="4">
        <v>407</v>
      </c>
      <c r="E137" s="2" t="s">
        <v>194</v>
      </c>
      <c r="F137" s="2" t="s">
        <v>438</v>
      </c>
      <c r="G137" s="4" t="s">
        <v>439</v>
      </c>
      <c r="H137" s="4" t="s">
        <v>598</v>
      </c>
      <c r="I137" s="4" t="s">
        <v>599</v>
      </c>
      <c r="J137" s="5" t="str">
        <f>IF(ISBLANK(Tbl_CapDetails_ByFund[[#This Row],[Item Value]]),"",HYPERLINK("https://budget.lis.virginia.gov/item/2025/1/HB1600/Chapter/2/"&amp;Tbl_CapDetails_ByFund[[#This Row],[Item Value]],Tbl_CapDetails_ByFund[[#This Row],[Item Value]]))</f>
        <v>C-38</v>
      </c>
      <c r="K137" s="4">
        <v>16643</v>
      </c>
      <c r="L137" s="2" t="s">
        <v>200</v>
      </c>
      <c r="M137" s="2" t="s">
        <v>443</v>
      </c>
      <c r="N137" s="4" t="s">
        <v>12</v>
      </c>
      <c r="O137" s="4" t="s">
        <v>34</v>
      </c>
      <c r="P137" s="6" t="s">
        <v>35</v>
      </c>
      <c r="Q137" s="6" t="s">
        <v>395</v>
      </c>
      <c r="R137" s="4" t="s">
        <v>196</v>
      </c>
      <c r="S137" s="2" t="s">
        <v>197</v>
      </c>
      <c r="T137" s="2" t="s">
        <v>441</v>
      </c>
      <c r="U137" s="6" t="s">
        <v>14</v>
      </c>
      <c r="V137" s="4">
        <v>1</v>
      </c>
      <c r="W137" s="6" t="s">
        <v>305</v>
      </c>
      <c r="X137" s="4">
        <v>100</v>
      </c>
      <c r="Y137" s="6" t="s">
        <v>306</v>
      </c>
      <c r="Z137" s="2" t="s">
        <v>200</v>
      </c>
      <c r="AA137" s="7">
        <v>100000000</v>
      </c>
      <c r="AB137" s="7">
        <v>113000000</v>
      </c>
    </row>
    <row r="138" spans="2:28" ht="60" x14ac:dyDescent="0.25">
      <c r="B138" s="2" t="s">
        <v>45</v>
      </c>
      <c r="C138" s="4">
        <v>14</v>
      </c>
      <c r="D138" s="4">
        <v>407</v>
      </c>
      <c r="E138" s="2" t="s">
        <v>194</v>
      </c>
      <c r="F138" s="2" t="s">
        <v>438</v>
      </c>
      <c r="G138" s="4" t="s">
        <v>439</v>
      </c>
      <c r="H138" s="4" t="s">
        <v>598</v>
      </c>
      <c r="I138" s="4" t="s">
        <v>599</v>
      </c>
      <c r="J138" s="5" t="str">
        <f>IF(ISBLANK(Tbl_CapDetails_ByFund[[#This Row],[Item Value]]),"",HYPERLINK("https://budget.lis.virginia.gov/item/2025/1/HB1600/Chapter/2/"&amp;Tbl_CapDetails_ByFund[[#This Row],[Item Value]],Tbl_CapDetails_ByFund[[#This Row],[Item Value]]))</f>
        <v>C-38</v>
      </c>
      <c r="K138" s="4">
        <v>16643</v>
      </c>
      <c r="L138" s="2" t="s">
        <v>200</v>
      </c>
      <c r="M138" s="2" t="s">
        <v>443</v>
      </c>
      <c r="N138" s="4" t="s">
        <v>12</v>
      </c>
      <c r="O138" s="4" t="s">
        <v>50</v>
      </c>
      <c r="P138" s="6" t="s">
        <v>51</v>
      </c>
      <c r="Q138" s="6" t="s">
        <v>429</v>
      </c>
      <c r="R138" s="4" t="s">
        <v>198</v>
      </c>
      <c r="S138" s="2" t="s">
        <v>199</v>
      </c>
      <c r="T138" s="2" t="s">
        <v>442</v>
      </c>
      <c r="U138" s="6" t="s">
        <v>14</v>
      </c>
      <c r="V138" s="4">
        <v>1</v>
      </c>
      <c r="W138" s="6" t="s">
        <v>305</v>
      </c>
      <c r="X138" s="4">
        <v>100</v>
      </c>
      <c r="Y138" s="6" t="s">
        <v>306</v>
      </c>
      <c r="Z138" s="2" t="s">
        <v>200</v>
      </c>
      <c r="AA138" s="7">
        <v>5000000</v>
      </c>
      <c r="AB138" s="7">
        <v>5000000</v>
      </c>
    </row>
    <row r="139" spans="2:28" ht="30" x14ac:dyDescent="0.25">
      <c r="B139" s="2" t="s">
        <v>45</v>
      </c>
      <c r="C139" s="4">
        <v>14</v>
      </c>
      <c r="D139" s="4">
        <v>407</v>
      </c>
      <c r="E139" s="2" t="s">
        <v>194</v>
      </c>
      <c r="F139" s="2" t="s">
        <v>438</v>
      </c>
      <c r="G139" s="4" t="s">
        <v>439</v>
      </c>
      <c r="H139" s="4" t="s">
        <v>600</v>
      </c>
      <c r="I139" s="4" t="s">
        <v>601</v>
      </c>
      <c r="J139" s="5" t="str">
        <f>IF(ISBLANK(Tbl_CapDetails_ByFund[[#This Row],[Item Value]]),"",HYPERLINK("https://budget.lis.virginia.gov/item/2025/1/HB1600/Chapter/2/"&amp;Tbl_CapDetails_ByFund[[#This Row],[Item Value]],Tbl_CapDetails_ByFund[[#This Row],[Item Value]]))</f>
        <v>C-39</v>
      </c>
      <c r="K139" s="4">
        <v>18713</v>
      </c>
      <c r="L139" s="2" t="s">
        <v>201</v>
      </c>
      <c r="M139" s="2" t="s">
        <v>444</v>
      </c>
      <c r="N139" s="4" t="s">
        <v>12</v>
      </c>
      <c r="O139" s="4">
        <v>10</v>
      </c>
      <c r="P139" s="6" t="s">
        <v>13</v>
      </c>
      <c r="Q139" s="6" t="s">
        <v>404</v>
      </c>
      <c r="R139" s="4">
        <v>10006</v>
      </c>
      <c r="S139" s="2" t="s">
        <v>202</v>
      </c>
      <c r="T139" s="2" t="s">
        <v>445</v>
      </c>
      <c r="U139" s="6" t="s">
        <v>14</v>
      </c>
      <c r="V139" s="4">
        <v>1</v>
      </c>
      <c r="W139" s="6" t="s">
        <v>305</v>
      </c>
      <c r="X139" s="4">
        <v>100</v>
      </c>
      <c r="Y139" s="6" t="s">
        <v>306</v>
      </c>
      <c r="Z139" s="2" t="s">
        <v>201</v>
      </c>
      <c r="AA139" s="7">
        <v>6000000</v>
      </c>
      <c r="AB139" s="7">
        <v>6200000</v>
      </c>
    </row>
    <row r="140" spans="2:28" ht="60" x14ac:dyDescent="0.25">
      <c r="B140" s="2" t="s">
        <v>45</v>
      </c>
      <c r="C140" s="4">
        <v>14</v>
      </c>
      <c r="D140" s="4">
        <v>407</v>
      </c>
      <c r="E140" s="2" t="s">
        <v>194</v>
      </c>
      <c r="F140" s="2" t="s">
        <v>438</v>
      </c>
      <c r="G140" s="4" t="s">
        <v>439</v>
      </c>
      <c r="H140" s="4" t="s">
        <v>602</v>
      </c>
      <c r="I140" s="4" t="s">
        <v>603</v>
      </c>
      <c r="J140" s="5" t="str">
        <f>IF(ISBLANK(Tbl_CapDetails_ByFund[[#This Row],[Item Value]]),"",HYPERLINK("https://budget.lis.virginia.gov/item/2025/1/HB1600/Chapter/2/"&amp;Tbl_CapDetails_ByFund[[#This Row],[Item Value]],Tbl_CapDetails_ByFund[[#This Row],[Item Value]]))</f>
        <v>C-39.10</v>
      </c>
      <c r="K140" s="4">
        <v>18782</v>
      </c>
      <c r="L140" s="2" t="s">
        <v>203</v>
      </c>
      <c r="M140" s="2" t="s">
        <v>446</v>
      </c>
      <c r="N140" s="4" t="s">
        <v>12</v>
      </c>
      <c r="O140" s="4" t="s">
        <v>34</v>
      </c>
      <c r="P140" s="6" t="s">
        <v>35</v>
      </c>
      <c r="Q140" s="6" t="s">
        <v>395</v>
      </c>
      <c r="R140" s="4" t="s">
        <v>196</v>
      </c>
      <c r="S140" s="2" t="s">
        <v>197</v>
      </c>
      <c r="T140" s="2" t="s">
        <v>441</v>
      </c>
      <c r="U140" s="6" t="s">
        <v>27</v>
      </c>
      <c r="V140" s="4">
        <v>2</v>
      </c>
      <c r="W140" s="6" t="s">
        <v>310</v>
      </c>
      <c r="X140" s="4">
        <v>200</v>
      </c>
      <c r="Y140" s="6" t="s">
        <v>312</v>
      </c>
      <c r="Z140" s="2" t="s">
        <v>204</v>
      </c>
      <c r="AA140" s="7">
        <v>0</v>
      </c>
      <c r="AB140" s="7">
        <v>335000000</v>
      </c>
    </row>
    <row r="141" spans="2:28" ht="30" x14ac:dyDescent="0.25">
      <c r="B141" s="2" t="s">
        <v>7</v>
      </c>
      <c r="C141" s="4">
        <v>15</v>
      </c>
      <c r="D141" s="4">
        <v>912</v>
      </c>
      <c r="E141" s="2" t="s">
        <v>229</v>
      </c>
      <c r="F141" s="2" t="s">
        <v>447</v>
      </c>
      <c r="G141" s="4" t="s">
        <v>448</v>
      </c>
      <c r="H141" s="4" t="s">
        <v>604</v>
      </c>
      <c r="I141" s="4" t="s">
        <v>605</v>
      </c>
      <c r="J141" s="5" t="str">
        <f>IF(ISBLANK(Tbl_CapDetails_ByFund[[#This Row],[Item Value]]),"",HYPERLINK("https://budget.lis.virginia.gov/item/2025/1/HB1600/Chapter/2/"&amp;Tbl_CapDetails_ByFund[[#This Row],[Item Value]],Tbl_CapDetails_ByFund[[#This Row],[Item Value]]))</f>
        <v>C-45</v>
      </c>
      <c r="K141" s="4">
        <v>18734</v>
      </c>
      <c r="L141" s="2" t="s">
        <v>230</v>
      </c>
      <c r="M141" s="2" t="s">
        <v>449</v>
      </c>
      <c r="N141" s="4" t="s">
        <v>12</v>
      </c>
      <c r="O141" s="4" t="s">
        <v>18</v>
      </c>
      <c r="P141" s="6" t="s">
        <v>19</v>
      </c>
      <c r="Q141" s="6" t="s">
        <v>307</v>
      </c>
      <c r="R141" s="4" t="s">
        <v>16</v>
      </c>
      <c r="S141" s="2" t="s">
        <v>17</v>
      </c>
      <c r="T141" s="2" t="s">
        <v>308</v>
      </c>
      <c r="U141" s="6" t="s">
        <v>14</v>
      </c>
      <c r="V141" s="4">
        <v>1</v>
      </c>
      <c r="W141" s="6" t="s">
        <v>305</v>
      </c>
      <c r="X141" s="4">
        <v>100</v>
      </c>
      <c r="Y141" s="6" t="s">
        <v>306</v>
      </c>
      <c r="Z141" s="2" t="s">
        <v>230</v>
      </c>
      <c r="AA141" s="7">
        <v>0</v>
      </c>
      <c r="AB141" s="7">
        <v>0</v>
      </c>
    </row>
    <row r="142" spans="2:28" ht="30" x14ac:dyDescent="0.25">
      <c r="B142" s="2" t="s">
        <v>7</v>
      </c>
      <c r="C142" s="4">
        <v>15</v>
      </c>
      <c r="D142" s="4">
        <v>912</v>
      </c>
      <c r="E142" s="2" t="s">
        <v>229</v>
      </c>
      <c r="F142" s="2" t="s">
        <v>447</v>
      </c>
      <c r="G142" s="4" t="s">
        <v>448</v>
      </c>
      <c r="H142" s="4" t="s">
        <v>604</v>
      </c>
      <c r="I142" s="4" t="s">
        <v>605</v>
      </c>
      <c r="J142" s="5" t="str">
        <f>IF(ISBLANK(Tbl_CapDetails_ByFund[[#This Row],[Item Value]]),"",HYPERLINK("https://budget.lis.virginia.gov/item/2025/1/HB1600/Chapter/2/"&amp;Tbl_CapDetails_ByFund[[#This Row],[Item Value]],Tbl_CapDetails_ByFund[[#This Row],[Item Value]]))</f>
        <v>C-45</v>
      </c>
      <c r="K142" s="4">
        <v>18734</v>
      </c>
      <c r="L142" s="2" t="s">
        <v>230</v>
      </c>
      <c r="M142" s="2" t="s">
        <v>449</v>
      </c>
      <c r="N142" s="4" t="s">
        <v>12</v>
      </c>
      <c r="O142" s="4">
        <v>10</v>
      </c>
      <c r="P142" s="6" t="s">
        <v>13</v>
      </c>
      <c r="Q142" s="6" t="s">
        <v>404</v>
      </c>
      <c r="R142" s="4">
        <v>10000</v>
      </c>
      <c r="S142" s="2" t="s">
        <v>13</v>
      </c>
      <c r="T142" s="2" t="s">
        <v>405</v>
      </c>
      <c r="U142" s="6" t="s">
        <v>14</v>
      </c>
      <c r="V142" s="4">
        <v>1</v>
      </c>
      <c r="W142" s="6" t="s">
        <v>305</v>
      </c>
      <c r="X142" s="4">
        <v>100</v>
      </c>
      <c r="Y142" s="6" t="s">
        <v>306</v>
      </c>
      <c r="Z142" s="2" t="s">
        <v>230</v>
      </c>
      <c r="AA142" s="7">
        <v>0</v>
      </c>
      <c r="AB142" s="7">
        <v>0</v>
      </c>
    </row>
    <row r="143" spans="2:28" ht="30" x14ac:dyDescent="0.25">
      <c r="B143" s="2" t="s">
        <v>7</v>
      </c>
      <c r="C143" s="4">
        <v>15</v>
      </c>
      <c r="D143" s="4">
        <v>912</v>
      </c>
      <c r="E143" s="2" t="s">
        <v>229</v>
      </c>
      <c r="F143" s="2" t="s">
        <v>447</v>
      </c>
      <c r="G143" s="4" t="s">
        <v>448</v>
      </c>
      <c r="H143" s="4" t="s">
        <v>606</v>
      </c>
      <c r="I143" s="4" t="s">
        <v>607</v>
      </c>
      <c r="J143" s="5" t="str">
        <f>IF(ISBLANK(Tbl_CapDetails_ByFund[[#This Row],[Item Value]]),"",HYPERLINK("https://budget.lis.virginia.gov/item/2025/1/HB1600/Chapter/2/"&amp;Tbl_CapDetails_ByFund[[#This Row],[Item Value]],Tbl_CapDetails_ByFund[[#This Row],[Item Value]]))</f>
        <v>C-45.10</v>
      </c>
      <c r="K143" s="4">
        <v>18773</v>
      </c>
      <c r="L143" s="2" t="s">
        <v>231</v>
      </c>
      <c r="M143" s="2" t="s">
        <v>450</v>
      </c>
      <c r="N143" s="4" t="s">
        <v>12</v>
      </c>
      <c r="O143" s="4">
        <v>10</v>
      </c>
      <c r="P143" s="6" t="s">
        <v>13</v>
      </c>
      <c r="Q143" s="6" t="s">
        <v>404</v>
      </c>
      <c r="R143" s="4">
        <v>10000</v>
      </c>
      <c r="S143" s="2" t="s">
        <v>13</v>
      </c>
      <c r="T143" s="2" t="s">
        <v>405</v>
      </c>
      <c r="U143" s="6" t="s">
        <v>27</v>
      </c>
      <c r="V143" s="4">
        <v>2</v>
      </c>
      <c r="W143" s="6" t="s">
        <v>310</v>
      </c>
      <c r="X143" s="4">
        <v>100</v>
      </c>
      <c r="Y143" s="6" t="s">
        <v>306</v>
      </c>
      <c r="Z143" s="2" t="s">
        <v>231</v>
      </c>
      <c r="AA143" s="7">
        <v>0</v>
      </c>
      <c r="AB143" s="7">
        <v>330000</v>
      </c>
    </row>
    <row r="144" spans="2:28" ht="30" x14ac:dyDescent="0.25">
      <c r="B144" s="2" t="s">
        <v>7</v>
      </c>
      <c r="C144" s="4">
        <v>15</v>
      </c>
      <c r="D144" s="4">
        <v>912</v>
      </c>
      <c r="E144" s="2" t="s">
        <v>229</v>
      </c>
      <c r="F144" s="2" t="s">
        <v>447</v>
      </c>
      <c r="G144" s="4" t="s">
        <v>448</v>
      </c>
      <c r="H144" s="4" t="s">
        <v>608</v>
      </c>
      <c r="I144" s="4" t="s">
        <v>609</v>
      </c>
      <c r="J144" s="5" t="str">
        <f>IF(ISBLANK(Tbl_CapDetails_ByFund[[#This Row],[Item Value]]),"",HYPERLINK("https://budget.lis.virginia.gov/item/2025/1/HB1600/Chapter/2/"&amp;Tbl_CapDetails_ByFund[[#This Row],[Item Value]],Tbl_CapDetails_ByFund[[#This Row],[Item Value]]))</f>
        <v>C-45.20</v>
      </c>
      <c r="K144" s="4">
        <v>18774</v>
      </c>
      <c r="L144" s="2" t="s">
        <v>232</v>
      </c>
      <c r="M144" s="2" t="s">
        <v>451</v>
      </c>
      <c r="N144" s="4" t="s">
        <v>12</v>
      </c>
      <c r="O144" s="4">
        <v>10</v>
      </c>
      <c r="P144" s="6" t="s">
        <v>13</v>
      </c>
      <c r="Q144" s="6" t="s">
        <v>404</v>
      </c>
      <c r="R144" s="4">
        <v>10000</v>
      </c>
      <c r="S144" s="2" t="s">
        <v>13</v>
      </c>
      <c r="T144" s="2" t="s">
        <v>405</v>
      </c>
      <c r="U144" s="6" t="s">
        <v>27</v>
      </c>
      <c r="V144" s="4">
        <v>2</v>
      </c>
      <c r="W144" s="6" t="s">
        <v>310</v>
      </c>
      <c r="X144" s="4">
        <v>100</v>
      </c>
      <c r="Y144" s="6" t="s">
        <v>306</v>
      </c>
      <c r="Z144" s="2" t="s">
        <v>232</v>
      </c>
      <c r="AA144" s="7">
        <v>0</v>
      </c>
      <c r="AB144" s="7">
        <v>330000</v>
      </c>
    </row>
    <row r="145" spans="2:28" ht="30" x14ac:dyDescent="0.25">
      <c r="B145" s="2" t="s">
        <v>7</v>
      </c>
      <c r="C145" s="4">
        <v>15</v>
      </c>
      <c r="D145" s="4">
        <v>912</v>
      </c>
      <c r="E145" s="2" t="s">
        <v>229</v>
      </c>
      <c r="F145" s="2" t="s">
        <v>447</v>
      </c>
      <c r="G145" s="4" t="s">
        <v>448</v>
      </c>
      <c r="H145" s="4" t="s">
        <v>610</v>
      </c>
      <c r="I145" s="4" t="s">
        <v>611</v>
      </c>
      <c r="J145" s="5" t="str">
        <f>IF(ISBLANK(Tbl_CapDetails_ByFund[[#This Row],[Item Value]]),"",HYPERLINK("https://budget.lis.virginia.gov/item/2025/1/HB1600/Chapter/2/"&amp;Tbl_CapDetails_ByFund[[#This Row],[Item Value]],Tbl_CapDetails_ByFund[[#This Row],[Item Value]]))</f>
        <v>C-45.30</v>
      </c>
      <c r="K145" s="4">
        <v>18775</v>
      </c>
      <c r="L145" s="2" t="s">
        <v>233</v>
      </c>
      <c r="M145" s="2" t="s">
        <v>452</v>
      </c>
      <c r="N145" s="4" t="s">
        <v>12</v>
      </c>
      <c r="O145" s="4">
        <v>10</v>
      </c>
      <c r="P145" s="6" t="s">
        <v>13</v>
      </c>
      <c r="Q145" s="6" t="s">
        <v>404</v>
      </c>
      <c r="R145" s="4">
        <v>10000</v>
      </c>
      <c r="S145" s="2" t="s">
        <v>13</v>
      </c>
      <c r="T145" s="2" t="s">
        <v>405</v>
      </c>
      <c r="U145" s="6" t="s">
        <v>27</v>
      </c>
      <c r="V145" s="4">
        <v>2</v>
      </c>
      <c r="W145" s="6" t="s">
        <v>310</v>
      </c>
      <c r="X145" s="4">
        <v>100</v>
      </c>
      <c r="Y145" s="6" t="s">
        <v>306</v>
      </c>
      <c r="Z145" s="2" t="s">
        <v>233</v>
      </c>
      <c r="AA145" s="7">
        <v>0</v>
      </c>
      <c r="AB145" s="7">
        <v>5500000</v>
      </c>
    </row>
    <row r="146" spans="2:28" ht="60" x14ac:dyDescent="0.25">
      <c r="B146" s="2" t="s">
        <v>7</v>
      </c>
      <c r="C146" s="4">
        <v>15</v>
      </c>
      <c r="D146" s="4">
        <v>123</v>
      </c>
      <c r="E146" s="2" t="s">
        <v>8</v>
      </c>
      <c r="F146" s="2" t="s">
        <v>453</v>
      </c>
      <c r="G146" s="4" t="s">
        <v>454</v>
      </c>
      <c r="H146" s="4" t="s">
        <v>612</v>
      </c>
      <c r="I146" s="4" t="s">
        <v>613</v>
      </c>
      <c r="J146" s="5" t="str">
        <f>IF(ISBLANK(Tbl_CapDetails_ByFund[[#This Row],[Item Value]]),"",HYPERLINK("https://budget.lis.virginia.gov/item/2025/1/HB1600/Chapter/2/"&amp;Tbl_CapDetails_ByFund[[#This Row],[Item Value]],Tbl_CapDetails_ByFund[[#This Row],[Item Value]]))</f>
        <v>C-40</v>
      </c>
      <c r="K146" s="4">
        <v>10893</v>
      </c>
      <c r="L146" s="2" t="s">
        <v>9</v>
      </c>
      <c r="M146" s="2" t="s">
        <v>455</v>
      </c>
      <c r="N146" s="4" t="s">
        <v>12</v>
      </c>
      <c r="O146" s="4">
        <v>10</v>
      </c>
      <c r="P146" s="6" t="s">
        <v>13</v>
      </c>
      <c r="Q146" s="6" t="s">
        <v>404</v>
      </c>
      <c r="R146" s="4">
        <v>10000</v>
      </c>
      <c r="S146" s="2" t="s">
        <v>13</v>
      </c>
      <c r="T146" s="2" t="s">
        <v>405</v>
      </c>
      <c r="U146" s="6" t="s">
        <v>14</v>
      </c>
      <c r="V146" s="4">
        <v>1</v>
      </c>
      <c r="W146" s="6" t="s">
        <v>305</v>
      </c>
      <c r="X146" s="4">
        <v>100</v>
      </c>
      <c r="Y146" s="6" t="s">
        <v>306</v>
      </c>
      <c r="Z146" s="2" t="s">
        <v>10</v>
      </c>
      <c r="AA146" s="7">
        <v>2000000</v>
      </c>
      <c r="AB146" s="7">
        <v>0</v>
      </c>
    </row>
    <row r="147" spans="2:28" ht="75" x14ac:dyDescent="0.25">
      <c r="B147" s="2" t="s">
        <v>7</v>
      </c>
      <c r="C147" s="4">
        <v>15</v>
      </c>
      <c r="D147" s="4">
        <v>123</v>
      </c>
      <c r="E147" s="2" t="s">
        <v>8</v>
      </c>
      <c r="F147" s="2" t="s">
        <v>453</v>
      </c>
      <c r="G147" s="4" t="s">
        <v>454</v>
      </c>
      <c r="H147" s="4" t="s">
        <v>614</v>
      </c>
      <c r="I147" s="4" t="s">
        <v>615</v>
      </c>
      <c r="J147" s="5" t="str">
        <f>IF(ISBLANK(Tbl_CapDetails_ByFund[[#This Row],[Item Value]]),"",HYPERLINK("https://budget.lis.virginia.gov/item/2025/1/HB1600/Chapter/2/"&amp;Tbl_CapDetails_ByFund[[#This Row],[Item Value]],Tbl_CapDetails_ByFund[[#This Row],[Item Value]]))</f>
        <v>C-41</v>
      </c>
      <c r="K147" s="4">
        <v>18369</v>
      </c>
      <c r="L147" s="2" t="s">
        <v>15</v>
      </c>
      <c r="M147" s="2" t="s">
        <v>456</v>
      </c>
      <c r="N147" s="4" t="s">
        <v>22</v>
      </c>
      <c r="O147" s="4" t="s">
        <v>25</v>
      </c>
      <c r="P147" s="6" t="s">
        <v>26</v>
      </c>
      <c r="Q147" s="6" t="s">
        <v>303</v>
      </c>
      <c r="R147" s="4" t="s">
        <v>23</v>
      </c>
      <c r="S147" s="2" t="s">
        <v>24</v>
      </c>
      <c r="T147" s="2" t="s">
        <v>304</v>
      </c>
      <c r="U147" s="6" t="s">
        <v>14</v>
      </c>
      <c r="V147" s="4">
        <v>1</v>
      </c>
      <c r="W147" s="6" t="s">
        <v>305</v>
      </c>
      <c r="X147" s="4">
        <v>200</v>
      </c>
      <c r="Y147" s="6" t="s">
        <v>312</v>
      </c>
      <c r="Z147" s="2" t="s">
        <v>36</v>
      </c>
      <c r="AA147" s="7">
        <v>-3000000</v>
      </c>
      <c r="AB147" s="7">
        <v>0</v>
      </c>
    </row>
    <row r="148" spans="2:28" ht="30" x14ac:dyDescent="0.25">
      <c r="B148" s="2" t="s">
        <v>7</v>
      </c>
      <c r="C148" s="4">
        <v>15</v>
      </c>
      <c r="D148" s="4">
        <v>123</v>
      </c>
      <c r="E148" s="2" t="s">
        <v>8</v>
      </c>
      <c r="F148" s="2" t="s">
        <v>453</v>
      </c>
      <c r="G148" s="4" t="s">
        <v>454</v>
      </c>
      <c r="H148" s="4" t="s">
        <v>614</v>
      </c>
      <c r="I148" s="4" t="s">
        <v>615</v>
      </c>
      <c r="J148" s="5" t="str">
        <f>IF(ISBLANK(Tbl_CapDetails_ByFund[[#This Row],[Item Value]]),"",HYPERLINK("https://budget.lis.virginia.gov/item/2025/1/HB1600/Chapter/2/"&amp;Tbl_CapDetails_ByFund[[#This Row],[Item Value]],Tbl_CapDetails_ByFund[[#This Row],[Item Value]]))</f>
        <v>C-41</v>
      </c>
      <c r="K148" s="4">
        <v>18369</v>
      </c>
      <c r="L148" s="2" t="s">
        <v>15</v>
      </c>
      <c r="M148" s="2" t="s">
        <v>456</v>
      </c>
      <c r="N148" s="4" t="s">
        <v>22</v>
      </c>
      <c r="O148" s="4" t="s">
        <v>25</v>
      </c>
      <c r="P148" s="6" t="s">
        <v>26</v>
      </c>
      <c r="Q148" s="6" t="s">
        <v>303</v>
      </c>
      <c r="R148" s="4" t="s">
        <v>23</v>
      </c>
      <c r="S148" s="2" t="s">
        <v>24</v>
      </c>
      <c r="T148" s="2" t="s">
        <v>304</v>
      </c>
      <c r="U148" s="6" t="s">
        <v>14</v>
      </c>
      <c r="V148" s="4">
        <v>1</v>
      </c>
      <c r="W148" s="6" t="s">
        <v>305</v>
      </c>
      <c r="X148" s="4">
        <v>200</v>
      </c>
      <c r="Y148" s="6" t="s">
        <v>312</v>
      </c>
      <c r="Z148" s="2" t="s">
        <v>37</v>
      </c>
      <c r="AA148" s="7">
        <v>3000000</v>
      </c>
      <c r="AB148" s="7">
        <v>0</v>
      </c>
    </row>
    <row r="149" spans="2:28" ht="30" x14ac:dyDescent="0.25">
      <c r="B149" s="2" t="s">
        <v>7</v>
      </c>
      <c r="C149" s="4">
        <v>15</v>
      </c>
      <c r="D149" s="4">
        <v>123</v>
      </c>
      <c r="E149" s="2" t="s">
        <v>8</v>
      </c>
      <c r="F149" s="2" t="s">
        <v>453</v>
      </c>
      <c r="G149" s="4" t="s">
        <v>454</v>
      </c>
      <c r="H149" s="4" t="s">
        <v>614</v>
      </c>
      <c r="I149" s="4" t="s">
        <v>615</v>
      </c>
      <c r="J149" s="5" t="str">
        <f>IF(ISBLANK(Tbl_CapDetails_ByFund[[#This Row],[Item Value]]),"",HYPERLINK("https://budget.lis.virginia.gov/item/2025/1/HB1600/Chapter/2/"&amp;Tbl_CapDetails_ByFund[[#This Row],[Item Value]],Tbl_CapDetails_ByFund[[#This Row],[Item Value]]))</f>
        <v>C-41</v>
      </c>
      <c r="K149" s="4">
        <v>18369</v>
      </c>
      <c r="L149" s="2" t="s">
        <v>15</v>
      </c>
      <c r="M149" s="2" t="s">
        <v>456</v>
      </c>
      <c r="N149" s="4" t="s">
        <v>12</v>
      </c>
      <c r="O149" s="4" t="s">
        <v>18</v>
      </c>
      <c r="P149" s="6" t="s">
        <v>19</v>
      </c>
      <c r="Q149" s="6" t="s">
        <v>307</v>
      </c>
      <c r="R149" s="4" t="s">
        <v>16</v>
      </c>
      <c r="S149" s="2" t="s">
        <v>17</v>
      </c>
      <c r="T149" s="2" t="s">
        <v>308</v>
      </c>
      <c r="U149" s="6" t="s">
        <v>14</v>
      </c>
      <c r="V149" s="4">
        <v>1</v>
      </c>
      <c r="W149" s="6" t="s">
        <v>305</v>
      </c>
      <c r="X149" s="4">
        <v>100</v>
      </c>
      <c r="Y149" s="6" t="s">
        <v>306</v>
      </c>
      <c r="Z149" s="2" t="s">
        <v>15</v>
      </c>
      <c r="AA149" s="7">
        <v>3000000</v>
      </c>
      <c r="AB149" s="7">
        <v>0</v>
      </c>
    </row>
    <row r="150" spans="2:28" ht="75" x14ac:dyDescent="0.25">
      <c r="B150" s="2" t="s">
        <v>7</v>
      </c>
      <c r="C150" s="4">
        <v>15</v>
      </c>
      <c r="D150" s="4">
        <v>123</v>
      </c>
      <c r="E150" s="2" t="s">
        <v>8</v>
      </c>
      <c r="F150" s="2" t="s">
        <v>453</v>
      </c>
      <c r="G150" s="4" t="s">
        <v>454</v>
      </c>
      <c r="H150" s="4" t="s">
        <v>614</v>
      </c>
      <c r="I150" s="4" t="s">
        <v>615</v>
      </c>
      <c r="J150" s="5" t="str">
        <f>IF(ISBLANK(Tbl_CapDetails_ByFund[[#This Row],[Item Value]]),"",HYPERLINK("https://budget.lis.virginia.gov/item/2025/1/HB1600/Chapter/2/"&amp;Tbl_CapDetails_ByFund[[#This Row],[Item Value]],Tbl_CapDetails_ByFund[[#This Row],[Item Value]]))</f>
        <v>C-41</v>
      </c>
      <c r="K150" s="4">
        <v>18369</v>
      </c>
      <c r="L150" s="2" t="s">
        <v>15</v>
      </c>
      <c r="M150" s="2" t="s">
        <v>456</v>
      </c>
      <c r="N150" s="4" t="s">
        <v>12</v>
      </c>
      <c r="O150" s="4" t="s">
        <v>18</v>
      </c>
      <c r="P150" s="6" t="s">
        <v>19</v>
      </c>
      <c r="Q150" s="6" t="s">
        <v>307</v>
      </c>
      <c r="R150" s="4" t="s">
        <v>16</v>
      </c>
      <c r="S150" s="2" t="s">
        <v>17</v>
      </c>
      <c r="T150" s="2" t="s">
        <v>308</v>
      </c>
      <c r="U150" s="6" t="s">
        <v>14</v>
      </c>
      <c r="V150" s="4">
        <v>1</v>
      </c>
      <c r="W150" s="6" t="s">
        <v>305</v>
      </c>
      <c r="X150" s="4">
        <v>200</v>
      </c>
      <c r="Y150" s="6" t="s">
        <v>312</v>
      </c>
      <c r="Z150" s="2" t="s">
        <v>36</v>
      </c>
      <c r="AA150" s="7">
        <v>3000000</v>
      </c>
      <c r="AB150" s="7">
        <v>0</v>
      </c>
    </row>
    <row r="151" spans="2:28" ht="30" x14ac:dyDescent="0.25">
      <c r="B151" s="2" t="s">
        <v>7</v>
      </c>
      <c r="C151" s="4">
        <v>15</v>
      </c>
      <c r="D151" s="4">
        <v>123</v>
      </c>
      <c r="E151" s="2" t="s">
        <v>8</v>
      </c>
      <c r="F151" s="2" t="s">
        <v>453</v>
      </c>
      <c r="G151" s="4" t="s">
        <v>454</v>
      </c>
      <c r="H151" s="4" t="s">
        <v>614</v>
      </c>
      <c r="I151" s="4" t="s">
        <v>615</v>
      </c>
      <c r="J151" s="5" t="str">
        <f>IF(ISBLANK(Tbl_CapDetails_ByFund[[#This Row],[Item Value]]),"",HYPERLINK("https://budget.lis.virginia.gov/item/2025/1/HB1600/Chapter/2/"&amp;Tbl_CapDetails_ByFund[[#This Row],[Item Value]],Tbl_CapDetails_ByFund[[#This Row],[Item Value]]))</f>
        <v>C-41</v>
      </c>
      <c r="K151" s="4">
        <v>18369</v>
      </c>
      <c r="L151" s="2" t="s">
        <v>15</v>
      </c>
      <c r="M151" s="2" t="s">
        <v>456</v>
      </c>
      <c r="N151" s="4" t="s">
        <v>12</v>
      </c>
      <c r="O151" s="4" t="s">
        <v>18</v>
      </c>
      <c r="P151" s="6" t="s">
        <v>19</v>
      </c>
      <c r="Q151" s="6" t="s">
        <v>307</v>
      </c>
      <c r="R151" s="4" t="s">
        <v>16</v>
      </c>
      <c r="S151" s="2" t="s">
        <v>17</v>
      </c>
      <c r="T151" s="2" t="s">
        <v>308</v>
      </c>
      <c r="U151" s="6" t="s">
        <v>14</v>
      </c>
      <c r="V151" s="4">
        <v>1</v>
      </c>
      <c r="W151" s="6" t="s">
        <v>305</v>
      </c>
      <c r="X151" s="4">
        <v>200</v>
      </c>
      <c r="Y151" s="6" t="s">
        <v>312</v>
      </c>
      <c r="Z151" s="2" t="s">
        <v>37</v>
      </c>
      <c r="AA151" s="7">
        <v>-3000000</v>
      </c>
      <c r="AB151" s="7">
        <v>0</v>
      </c>
    </row>
    <row r="152" spans="2:28" ht="30" x14ac:dyDescent="0.25">
      <c r="B152" s="2" t="s">
        <v>7</v>
      </c>
      <c r="C152" s="4">
        <v>15</v>
      </c>
      <c r="D152" s="4">
        <v>123</v>
      </c>
      <c r="E152" s="2" t="s">
        <v>8</v>
      </c>
      <c r="F152" s="2" t="s">
        <v>453</v>
      </c>
      <c r="G152" s="4" t="s">
        <v>454</v>
      </c>
      <c r="H152" s="4" t="s">
        <v>614</v>
      </c>
      <c r="I152" s="4" t="s">
        <v>615</v>
      </c>
      <c r="J152" s="5" t="str">
        <f>IF(ISBLANK(Tbl_CapDetails_ByFund[[#This Row],[Item Value]]),"",HYPERLINK("https://budget.lis.virginia.gov/item/2025/1/HB1600/Chapter/2/"&amp;Tbl_CapDetails_ByFund[[#This Row],[Item Value]],Tbl_CapDetails_ByFund[[#This Row],[Item Value]]))</f>
        <v>C-41</v>
      </c>
      <c r="K152" s="4">
        <v>18369</v>
      </c>
      <c r="L152" s="2" t="s">
        <v>15</v>
      </c>
      <c r="M152" s="2" t="s">
        <v>456</v>
      </c>
      <c r="N152" s="4" t="s">
        <v>12</v>
      </c>
      <c r="O152" s="4">
        <v>10</v>
      </c>
      <c r="P152" s="6" t="s">
        <v>13</v>
      </c>
      <c r="Q152" s="6" t="s">
        <v>404</v>
      </c>
      <c r="R152" s="4">
        <v>10000</v>
      </c>
      <c r="S152" s="2" t="s">
        <v>13</v>
      </c>
      <c r="T152" s="2" t="s">
        <v>405</v>
      </c>
      <c r="U152" s="6" t="s">
        <v>14</v>
      </c>
      <c r="V152" s="4">
        <v>1</v>
      </c>
      <c r="W152" s="6" t="s">
        <v>305</v>
      </c>
      <c r="X152" s="4">
        <v>100</v>
      </c>
      <c r="Y152" s="6" t="s">
        <v>306</v>
      </c>
      <c r="Z152" s="2" t="s">
        <v>15</v>
      </c>
      <c r="AA152" s="7">
        <v>9000000</v>
      </c>
      <c r="AB152" s="7">
        <v>0</v>
      </c>
    </row>
    <row r="153" spans="2:28" ht="60" x14ac:dyDescent="0.25">
      <c r="B153" s="2" t="s">
        <v>7</v>
      </c>
      <c r="C153" s="4">
        <v>15</v>
      </c>
      <c r="D153" s="4">
        <v>123</v>
      </c>
      <c r="E153" s="2" t="s">
        <v>8</v>
      </c>
      <c r="F153" s="2" t="s">
        <v>453</v>
      </c>
      <c r="G153" s="4" t="s">
        <v>454</v>
      </c>
      <c r="H153" s="4" t="s">
        <v>616</v>
      </c>
      <c r="I153" s="4" t="s">
        <v>617</v>
      </c>
      <c r="J153" s="5" t="str">
        <f>IF(ISBLANK(Tbl_CapDetails_ByFund[[#This Row],[Item Value]]),"",HYPERLINK("https://budget.lis.virginia.gov/item/2025/1/HB1600/Chapter/2/"&amp;Tbl_CapDetails_ByFund[[#This Row],[Item Value]],Tbl_CapDetails_ByFund[[#This Row],[Item Value]]))</f>
        <v>C-42</v>
      </c>
      <c r="K153" s="4">
        <v>18697</v>
      </c>
      <c r="L153" s="2" t="s">
        <v>28</v>
      </c>
      <c r="M153" s="2" t="s">
        <v>458</v>
      </c>
      <c r="N153" s="4" t="s">
        <v>12</v>
      </c>
      <c r="O153" s="4">
        <v>10</v>
      </c>
      <c r="P153" s="6" t="s">
        <v>13</v>
      </c>
      <c r="Q153" s="6" t="s">
        <v>404</v>
      </c>
      <c r="R153" s="4">
        <v>10000</v>
      </c>
      <c r="S153" s="2" t="s">
        <v>13</v>
      </c>
      <c r="T153" s="2" t="s">
        <v>405</v>
      </c>
      <c r="U153" s="6" t="s">
        <v>14</v>
      </c>
      <c r="V153" s="4">
        <v>1</v>
      </c>
      <c r="W153" s="6" t="s">
        <v>305</v>
      </c>
      <c r="X153" s="4">
        <v>100</v>
      </c>
      <c r="Y153" s="6" t="s">
        <v>306</v>
      </c>
      <c r="Z153" s="2" t="s">
        <v>29</v>
      </c>
      <c r="AA153" s="7">
        <v>6367100</v>
      </c>
      <c r="AB153" s="7">
        <v>0</v>
      </c>
    </row>
    <row r="154" spans="2:28" ht="60" x14ac:dyDescent="0.25">
      <c r="B154" s="2" t="s">
        <v>7</v>
      </c>
      <c r="C154" s="4">
        <v>15</v>
      </c>
      <c r="D154" s="4">
        <v>123</v>
      </c>
      <c r="E154" s="2" t="s">
        <v>8</v>
      </c>
      <c r="F154" s="2" t="s">
        <v>453</v>
      </c>
      <c r="G154" s="4" t="s">
        <v>454</v>
      </c>
      <c r="H154" s="4" t="s">
        <v>618</v>
      </c>
      <c r="I154" s="4" t="s">
        <v>619</v>
      </c>
      <c r="J154" s="5" t="str">
        <f>IF(ISBLANK(Tbl_CapDetails_ByFund[[#This Row],[Item Value]]),"",HYPERLINK("https://budget.lis.virginia.gov/item/2025/1/HB1600/Chapter/2/"&amp;Tbl_CapDetails_ByFund[[#This Row],[Item Value]],Tbl_CapDetails_ByFund[[#This Row],[Item Value]]))</f>
        <v>C-43</v>
      </c>
      <c r="K154" s="4">
        <v>18698</v>
      </c>
      <c r="L154" s="2" t="s">
        <v>30</v>
      </c>
      <c r="M154" s="2" t="s">
        <v>459</v>
      </c>
      <c r="N154" s="4" t="s">
        <v>12</v>
      </c>
      <c r="O154" s="4">
        <v>10</v>
      </c>
      <c r="P154" s="6" t="s">
        <v>13</v>
      </c>
      <c r="Q154" s="6" t="s">
        <v>404</v>
      </c>
      <c r="R154" s="4">
        <v>10000</v>
      </c>
      <c r="S154" s="2" t="s">
        <v>13</v>
      </c>
      <c r="T154" s="2" t="s">
        <v>405</v>
      </c>
      <c r="U154" s="6" t="s">
        <v>14</v>
      </c>
      <c r="V154" s="4">
        <v>1</v>
      </c>
      <c r="W154" s="6" t="s">
        <v>305</v>
      </c>
      <c r="X154" s="4">
        <v>100</v>
      </c>
      <c r="Y154" s="6" t="s">
        <v>306</v>
      </c>
      <c r="Z154" s="2" t="s">
        <v>30</v>
      </c>
      <c r="AA154" s="7">
        <v>49343135</v>
      </c>
      <c r="AB154" s="7">
        <v>0</v>
      </c>
    </row>
    <row r="155" spans="2:28" ht="75" x14ac:dyDescent="0.25">
      <c r="B155" s="2" t="s">
        <v>7</v>
      </c>
      <c r="C155" s="4">
        <v>15</v>
      </c>
      <c r="D155" s="4">
        <v>123</v>
      </c>
      <c r="E155" s="2" t="s">
        <v>8</v>
      </c>
      <c r="F155" s="2" t="s">
        <v>453</v>
      </c>
      <c r="G155" s="4" t="s">
        <v>454</v>
      </c>
      <c r="H155" s="4" t="s">
        <v>620</v>
      </c>
      <c r="I155" s="4" t="s">
        <v>621</v>
      </c>
      <c r="J155" s="5" t="str">
        <f>IF(ISBLANK(Tbl_CapDetails_ByFund[[#This Row],[Item Value]]),"",HYPERLINK("https://budget.lis.virginia.gov/item/2025/1/HB1600/Chapter/2/"&amp;Tbl_CapDetails_ByFund[[#This Row],[Item Value]],Tbl_CapDetails_ByFund[[#This Row],[Item Value]]))</f>
        <v>C-43.50</v>
      </c>
      <c r="K155" s="4">
        <v>18668</v>
      </c>
      <c r="L155" s="2" t="s">
        <v>20</v>
      </c>
      <c r="M155" s="2" t="s">
        <v>457</v>
      </c>
      <c r="N155" s="4" t="s">
        <v>22</v>
      </c>
      <c r="O155" s="4" t="s">
        <v>25</v>
      </c>
      <c r="P155" s="6" t="s">
        <v>26</v>
      </c>
      <c r="Q155" s="6" t="s">
        <v>303</v>
      </c>
      <c r="R155" s="4" t="s">
        <v>23</v>
      </c>
      <c r="S155" s="2" t="s">
        <v>24</v>
      </c>
      <c r="T155" s="2" t="s">
        <v>304</v>
      </c>
      <c r="U155" s="6" t="s">
        <v>27</v>
      </c>
      <c r="V155" s="4">
        <v>2</v>
      </c>
      <c r="W155" s="6" t="s">
        <v>310</v>
      </c>
      <c r="X155" s="4">
        <v>100</v>
      </c>
      <c r="Y155" s="6" t="s">
        <v>306</v>
      </c>
      <c r="Z155" s="2" t="s">
        <v>21</v>
      </c>
      <c r="AA155" s="7">
        <v>2500000</v>
      </c>
      <c r="AB155" s="7">
        <v>0</v>
      </c>
    </row>
    <row r="156" spans="2:28" ht="75" x14ac:dyDescent="0.25">
      <c r="B156" s="2" t="s">
        <v>7</v>
      </c>
      <c r="C156" s="4">
        <v>15</v>
      </c>
      <c r="D156" s="4">
        <v>123</v>
      </c>
      <c r="E156" s="2" t="s">
        <v>8</v>
      </c>
      <c r="F156" s="2" t="s">
        <v>453</v>
      </c>
      <c r="G156" s="4" t="s">
        <v>454</v>
      </c>
      <c r="H156" s="4" t="s">
        <v>622</v>
      </c>
      <c r="I156" s="4" t="s">
        <v>623</v>
      </c>
      <c r="J156" s="5" t="str">
        <f>IF(ISBLANK(Tbl_CapDetails_ByFund[[#This Row],[Item Value]]),"",HYPERLINK("https://budget.lis.virginia.gov/item/2025/1/HB1600/Chapter/2/"&amp;Tbl_CapDetails_ByFund[[#This Row],[Item Value]],Tbl_CapDetails_ByFund[[#This Row],[Item Value]]))</f>
        <v>C-44</v>
      </c>
      <c r="K156" s="4">
        <v>18714</v>
      </c>
      <c r="L156" s="2" t="s">
        <v>31</v>
      </c>
      <c r="M156" s="2" t="s">
        <v>460</v>
      </c>
      <c r="N156" s="4" t="s">
        <v>12</v>
      </c>
      <c r="O156" s="4" t="s">
        <v>34</v>
      </c>
      <c r="P156" s="6" t="s">
        <v>35</v>
      </c>
      <c r="Q156" s="6" t="s">
        <v>395</v>
      </c>
      <c r="R156" s="4" t="s">
        <v>32</v>
      </c>
      <c r="S156" s="2" t="s">
        <v>33</v>
      </c>
      <c r="T156" s="2" t="s">
        <v>461</v>
      </c>
      <c r="U156" s="6" t="s">
        <v>14</v>
      </c>
      <c r="V156" s="4">
        <v>1</v>
      </c>
      <c r="W156" s="6" t="s">
        <v>305</v>
      </c>
      <c r="X156" s="4">
        <v>100</v>
      </c>
      <c r="Y156" s="6" t="s">
        <v>306</v>
      </c>
      <c r="Z156" s="2" t="s">
        <v>31</v>
      </c>
      <c r="AA156" s="7">
        <v>30000000</v>
      </c>
      <c r="AB156" s="7">
        <v>0</v>
      </c>
    </row>
    <row r="157" spans="2:28" ht="75" x14ac:dyDescent="0.25">
      <c r="B157" s="2" t="s">
        <v>7</v>
      </c>
      <c r="C157" s="4">
        <v>15</v>
      </c>
      <c r="D157" s="4">
        <v>123</v>
      </c>
      <c r="E157" s="2" t="s">
        <v>8</v>
      </c>
      <c r="F157" s="2" t="s">
        <v>453</v>
      </c>
      <c r="G157" s="4" t="s">
        <v>454</v>
      </c>
      <c r="H157" s="4" t="s">
        <v>622</v>
      </c>
      <c r="I157" s="4" t="s">
        <v>623</v>
      </c>
      <c r="J157" s="5" t="str">
        <f>IF(ISBLANK(Tbl_CapDetails_ByFund[[#This Row],[Item Value]]),"",HYPERLINK("https://budget.lis.virginia.gov/item/2025/1/HB1600/Chapter/2/"&amp;Tbl_CapDetails_ByFund[[#This Row],[Item Value]],Tbl_CapDetails_ByFund[[#This Row],[Item Value]]))</f>
        <v>C-44</v>
      </c>
      <c r="K157" s="4">
        <v>18714</v>
      </c>
      <c r="L157" s="2" t="s">
        <v>31</v>
      </c>
      <c r="M157" s="2" t="s">
        <v>460</v>
      </c>
      <c r="N157" s="4" t="s">
        <v>12</v>
      </c>
      <c r="O157" s="4" t="s">
        <v>34</v>
      </c>
      <c r="P157" s="6" t="s">
        <v>35</v>
      </c>
      <c r="Q157" s="6" t="s">
        <v>395</v>
      </c>
      <c r="R157" s="4" t="s">
        <v>32</v>
      </c>
      <c r="S157" s="2" t="s">
        <v>33</v>
      </c>
      <c r="T157" s="2" t="s">
        <v>461</v>
      </c>
      <c r="U157" s="6" t="s">
        <v>14</v>
      </c>
      <c r="V157" s="4">
        <v>1</v>
      </c>
      <c r="W157" s="6" t="s">
        <v>305</v>
      </c>
      <c r="X157" s="4">
        <v>200</v>
      </c>
      <c r="Y157" s="6" t="s">
        <v>312</v>
      </c>
      <c r="Z157" s="2" t="s">
        <v>38</v>
      </c>
      <c r="AA157" s="7">
        <v>-30000000</v>
      </c>
      <c r="AB157" s="7">
        <v>0</v>
      </c>
    </row>
    <row r="158" spans="2:28" ht="30" x14ac:dyDescent="0.25">
      <c r="B158" s="2" t="s">
        <v>234</v>
      </c>
      <c r="C158" s="4">
        <v>16</v>
      </c>
      <c r="D158" s="4">
        <v>949</v>
      </c>
      <c r="E158" s="2" t="s">
        <v>235</v>
      </c>
      <c r="F158" s="2" t="s">
        <v>462</v>
      </c>
      <c r="G158" s="4" t="s">
        <v>463</v>
      </c>
      <c r="H158" s="4" t="s">
        <v>624</v>
      </c>
      <c r="I158" s="4" t="s">
        <v>625</v>
      </c>
      <c r="J158" s="5" t="str">
        <f>IF(ISBLANK(Tbl_CapDetails_ByFund[[#This Row],[Item Value]]),"",HYPERLINK("https://budget.lis.virginia.gov/item/2025/1/HB1600/Chapter/2/"&amp;Tbl_CapDetails_ByFund[[#This Row],[Item Value]],Tbl_CapDetails_ByFund[[#This Row],[Item Value]]))</f>
        <v>C-46</v>
      </c>
      <c r="K158" s="4">
        <v>15776</v>
      </c>
      <c r="L158" s="2" t="s">
        <v>236</v>
      </c>
      <c r="M158" s="2" t="s">
        <v>464</v>
      </c>
      <c r="N158" s="4" t="s">
        <v>22</v>
      </c>
      <c r="O158" s="4" t="s">
        <v>25</v>
      </c>
      <c r="P158" s="6" t="s">
        <v>26</v>
      </c>
      <c r="Q158" s="6" t="s">
        <v>303</v>
      </c>
      <c r="R158" s="4" t="s">
        <v>23</v>
      </c>
      <c r="S158" s="2" t="s">
        <v>24</v>
      </c>
      <c r="T158" s="2" t="s">
        <v>304</v>
      </c>
      <c r="U158" s="6" t="s">
        <v>14</v>
      </c>
      <c r="V158" s="4">
        <v>1</v>
      </c>
      <c r="W158" s="6" t="s">
        <v>305</v>
      </c>
      <c r="X158" s="4">
        <v>100</v>
      </c>
      <c r="Y158" s="6" t="s">
        <v>306</v>
      </c>
      <c r="Z158" s="2" t="s">
        <v>237</v>
      </c>
      <c r="AA158" s="7">
        <v>404000000</v>
      </c>
      <c r="AB158" s="7">
        <v>0</v>
      </c>
    </row>
    <row r="159" spans="2:28" ht="45" x14ac:dyDescent="0.25">
      <c r="B159" s="2" t="s">
        <v>234</v>
      </c>
      <c r="C159" s="4">
        <v>16</v>
      </c>
      <c r="D159" s="4">
        <v>949</v>
      </c>
      <c r="E159" s="2" t="s">
        <v>235</v>
      </c>
      <c r="F159" s="2" t="s">
        <v>462</v>
      </c>
      <c r="G159" s="4" t="s">
        <v>463</v>
      </c>
      <c r="H159" s="4" t="s">
        <v>624</v>
      </c>
      <c r="I159" s="4" t="s">
        <v>625</v>
      </c>
      <c r="J159" s="5" t="str">
        <f>IF(ISBLANK(Tbl_CapDetails_ByFund[[#This Row],[Item Value]]),"",HYPERLINK("https://budget.lis.virginia.gov/item/2025/1/HB1600/Chapter/2/"&amp;Tbl_CapDetails_ByFund[[#This Row],[Item Value]],Tbl_CapDetails_ByFund[[#This Row],[Item Value]]))</f>
        <v>C-46</v>
      </c>
      <c r="K159" s="4">
        <v>15776</v>
      </c>
      <c r="L159" s="2" t="s">
        <v>236</v>
      </c>
      <c r="M159" s="2" t="s">
        <v>464</v>
      </c>
      <c r="N159" s="4" t="s">
        <v>22</v>
      </c>
      <c r="O159" s="4" t="s">
        <v>25</v>
      </c>
      <c r="P159" s="6" t="s">
        <v>26</v>
      </c>
      <c r="Q159" s="6" t="s">
        <v>303</v>
      </c>
      <c r="R159" s="4" t="s">
        <v>23</v>
      </c>
      <c r="S159" s="2" t="s">
        <v>24</v>
      </c>
      <c r="T159" s="2" t="s">
        <v>304</v>
      </c>
      <c r="U159" s="6" t="s">
        <v>14</v>
      </c>
      <c r="V159" s="4">
        <v>1</v>
      </c>
      <c r="W159" s="6" t="s">
        <v>305</v>
      </c>
      <c r="X159" s="4">
        <v>200</v>
      </c>
      <c r="Y159" s="6" t="s">
        <v>312</v>
      </c>
      <c r="Z159" s="2" t="s">
        <v>271</v>
      </c>
      <c r="AA159" s="7">
        <v>-200000000</v>
      </c>
      <c r="AB159" s="7">
        <v>260000000</v>
      </c>
    </row>
    <row r="160" spans="2:28" ht="30" x14ac:dyDescent="0.25">
      <c r="B160" s="2" t="s">
        <v>234</v>
      </c>
      <c r="C160" s="4">
        <v>16</v>
      </c>
      <c r="D160" s="4">
        <v>949</v>
      </c>
      <c r="E160" s="2" t="s">
        <v>235</v>
      </c>
      <c r="F160" s="2" t="s">
        <v>462</v>
      </c>
      <c r="G160" s="4" t="s">
        <v>463</v>
      </c>
      <c r="H160" s="4" t="s">
        <v>624</v>
      </c>
      <c r="I160" s="4" t="s">
        <v>625</v>
      </c>
      <c r="J160" s="5" t="str">
        <f>IF(ISBLANK(Tbl_CapDetails_ByFund[[#This Row],[Item Value]]),"",HYPERLINK("https://budget.lis.virginia.gov/item/2025/1/HB1600/Chapter/2/"&amp;Tbl_CapDetails_ByFund[[#This Row],[Item Value]],Tbl_CapDetails_ByFund[[#This Row],[Item Value]]))</f>
        <v>C-46</v>
      </c>
      <c r="K160" s="4">
        <v>15776</v>
      </c>
      <c r="L160" s="2" t="s">
        <v>236</v>
      </c>
      <c r="M160" s="2" t="s">
        <v>464</v>
      </c>
      <c r="N160" s="4" t="s">
        <v>22</v>
      </c>
      <c r="O160" s="4" t="s">
        <v>25</v>
      </c>
      <c r="P160" s="6" t="s">
        <v>26</v>
      </c>
      <c r="Q160" s="6" t="s">
        <v>303</v>
      </c>
      <c r="R160" s="4" t="s">
        <v>23</v>
      </c>
      <c r="S160" s="2" t="s">
        <v>24</v>
      </c>
      <c r="T160" s="2" t="s">
        <v>304</v>
      </c>
      <c r="U160" s="6" t="s">
        <v>27</v>
      </c>
      <c r="V160" s="4">
        <v>2</v>
      </c>
      <c r="W160" s="6" t="s">
        <v>310</v>
      </c>
      <c r="X160" s="4">
        <v>200</v>
      </c>
      <c r="Y160" s="6" t="s">
        <v>312</v>
      </c>
      <c r="Z160" s="2" t="s">
        <v>272</v>
      </c>
      <c r="AA160" s="7">
        <v>60000000</v>
      </c>
      <c r="AB160" s="7">
        <v>-60000000</v>
      </c>
    </row>
    <row r="161" spans="2:28" ht="45" x14ac:dyDescent="0.25">
      <c r="B161" s="2" t="s">
        <v>234</v>
      </c>
      <c r="C161" s="4">
        <v>16</v>
      </c>
      <c r="D161" s="4">
        <v>949</v>
      </c>
      <c r="E161" s="2" t="s">
        <v>235</v>
      </c>
      <c r="F161" s="2" t="s">
        <v>462</v>
      </c>
      <c r="G161" s="4" t="s">
        <v>463</v>
      </c>
      <c r="H161" s="4" t="s">
        <v>626</v>
      </c>
      <c r="I161" s="4" t="s">
        <v>627</v>
      </c>
      <c r="J161" s="5" t="str">
        <f>IF(ISBLANK(Tbl_CapDetails_ByFund[[#This Row],[Item Value]]),"",HYPERLINK("https://budget.lis.virginia.gov/item/2025/1/HB1600/Chapter/2/"&amp;Tbl_CapDetails_ByFund[[#This Row],[Item Value]],Tbl_CapDetails_ByFund[[#This Row],[Item Value]]))</f>
        <v>C-47</v>
      </c>
      <c r="K161" s="4">
        <v>17954</v>
      </c>
      <c r="L161" s="2" t="s">
        <v>238</v>
      </c>
      <c r="M161" s="2" t="s">
        <v>465</v>
      </c>
      <c r="N161" s="4" t="s">
        <v>22</v>
      </c>
      <c r="O161" s="4" t="s">
        <v>25</v>
      </c>
      <c r="P161" s="6" t="s">
        <v>26</v>
      </c>
      <c r="Q161" s="6" t="s">
        <v>303</v>
      </c>
      <c r="R161" s="4" t="s">
        <v>23</v>
      </c>
      <c r="S161" s="2" t="s">
        <v>24</v>
      </c>
      <c r="T161" s="2" t="s">
        <v>304</v>
      </c>
      <c r="U161" s="6" t="s">
        <v>14</v>
      </c>
      <c r="V161" s="4">
        <v>1</v>
      </c>
      <c r="W161" s="6" t="s">
        <v>305</v>
      </c>
      <c r="X161" s="4">
        <v>100</v>
      </c>
      <c r="Y161" s="6" t="s">
        <v>306</v>
      </c>
      <c r="Z161" s="2" t="s">
        <v>240</v>
      </c>
      <c r="AA161" s="7">
        <v>81341000</v>
      </c>
      <c r="AB161" s="7">
        <v>0</v>
      </c>
    </row>
    <row r="162" spans="2:28" ht="30" x14ac:dyDescent="0.25">
      <c r="B162" s="2" t="s">
        <v>234</v>
      </c>
      <c r="C162" s="4">
        <v>16</v>
      </c>
      <c r="D162" s="4">
        <v>949</v>
      </c>
      <c r="E162" s="2" t="s">
        <v>235</v>
      </c>
      <c r="F162" s="2" t="s">
        <v>462</v>
      </c>
      <c r="G162" s="4" t="s">
        <v>463</v>
      </c>
      <c r="H162" s="4" t="s">
        <v>626</v>
      </c>
      <c r="I162" s="4" t="s">
        <v>627</v>
      </c>
      <c r="J162" s="5" t="str">
        <f>IF(ISBLANK(Tbl_CapDetails_ByFund[[#This Row],[Item Value]]),"",HYPERLINK("https://budget.lis.virginia.gov/item/2025/1/HB1600/Chapter/2/"&amp;Tbl_CapDetails_ByFund[[#This Row],[Item Value]],Tbl_CapDetails_ByFund[[#This Row],[Item Value]]))</f>
        <v>C-47</v>
      </c>
      <c r="K162" s="4">
        <v>17954</v>
      </c>
      <c r="L162" s="2" t="s">
        <v>238</v>
      </c>
      <c r="M162" s="2" t="s">
        <v>465</v>
      </c>
      <c r="N162" s="4" t="s">
        <v>22</v>
      </c>
      <c r="O162" s="4" t="s">
        <v>25</v>
      </c>
      <c r="P162" s="6" t="s">
        <v>26</v>
      </c>
      <c r="Q162" s="6" t="s">
        <v>303</v>
      </c>
      <c r="R162" s="4" t="s">
        <v>23</v>
      </c>
      <c r="S162" s="2" t="s">
        <v>24</v>
      </c>
      <c r="T162" s="2" t="s">
        <v>304</v>
      </c>
      <c r="U162" s="6" t="s">
        <v>14</v>
      </c>
      <c r="V162" s="4">
        <v>1</v>
      </c>
      <c r="W162" s="6" t="s">
        <v>305</v>
      </c>
      <c r="X162" s="4">
        <v>200</v>
      </c>
      <c r="Y162" s="6" t="s">
        <v>312</v>
      </c>
      <c r="Z162" s="2" t="s">
        <v>273</v>
      </c>
      <c r="AA162" s="7">
        <v>4716000</v>
      </c>
      <c r="AB162" s="7">
        <v>0</v>
      </c>
    </row>
    <row r="163" spans="2:28" ht="30" x14ac:dyDescent="0.25">
      <c r="B163" s="2" t="s">
        <v>234</v>
      </c>
      <c r="C163" s="4">
        <v>16</v>
      </c>
      <c r="D163" s="4">
        <v>949</v>
      </c>
      <c r="E163" s="2" t="s">
        <v>235</v>
      </c>
      <c r="F163" s="2" t="s">
        <v>462</v>
      </c>
      <c r="G163" s="4" t="s">
        <v>463</v>
      </c>
      <c r="H163" s="4" t="s">
        <v>626</v>
      </c>
      <c r="I163" s="4" t="s">
        <v>627</v>
      </c>
      <c r="J163" s="5" t="str">
        <f>IF(ISBLANK(Tbl_CapDetails_ByFund[[#This Row],[Item Value]]),"",HYPERLINK("https://budget.lis.virginia.gov/item/2025/1/HB1600/Chapter/2/"&amp;Tbl_CapDetails_ByFund[[#This Row],[Item Value]],Tbl_CapDetails_ByFund[[#This Row],[Item Value]]))</f>
        <v>C-47</v>
      </c>
      <c r="K163" s="4">
        <v>17954</v>
      </c>
      <c r="L163" s="2" t="s">
        <v>238</v>
      </c>
      <c r="M163" s="2" t="s">
        <v>465</v>
      </c>
      <c r="N163" s="4" t="s">
        <v>22</v>
      </c>
      <c r="O163" s="4" t="s">
        <v>25</v>
      </c>
      <c r="P163" s="6" t="s">
        <v>26</v>
      </c>
      <c r="Q163" s="6" t="s">
        <v>303</v>
      </c>
      <c r="R163" s="4" t="s">
        <v>23</v>
      </c>
      <c r="S163" s="2" t="s">
        <v>24</v>
      </c>
      <c r="T163" s="2" t="s">
        <v>304</v>
      </c>
      <c r="U163" s="6" t="s">
        <v>27</v>
      </c>
      <c r="V163" s="4">
        <v>2</v>
      </c>
      <c r="W163" s="6" t="s">
        <v>310</v>
      </c>
      <c r="X163" s="4">
        <v>100</v>
      </c>
      <c r="Y163" s="6" t="s">
        <v>306</v>
      </c>
      <c r="Z163" s="2" t="s">
        <v>239</v>
      </c>
      <c r="AA163" s="7">
        <v>14511505</v>
      </c>
      <c r="AB163" s="7">
        <v>0</v>
      </c>
    </row>
    <row r="164" spans="2:28" ht="30" x14ac:dyDescent="0.25">
      <c r="B164" s="2" t="s">
        <v>234</v>
      </c>
      <c r="C164" s="4">
        <v>16</v>
      </c>
      <c r="D164" s="4">
        <v>949</v>
      </c>
      <c r="E164" s="2" t="s">
        <v>235</v>
      </c>
      <c r="F164" s="2" t="s">
        <v>462</v>
      </c>
      <c r="G164" s="4" t="s">
        <v>463</v>
      </c>
      <c r="H164" s="4" t="s">
        <v>628</v>
      </c>
      <c r="I164" s="4" t="s">
        <v>629</v>
      </c>
      <c r="J164" s="5" t="str">
        <f>IF(ISBLANK(Tbl_CapDetails_ByFund[[#This Row],[Item Value]]),"",HYPERLINK("https://budget.lis.virginia.gov/item/2025/1/HB1600/Chapter/2/"&amp;Tbl_CapDetails_ByFund[[#This Row],[Item Value]],Tbl_CapDetails_ByFund[[#This Row],[Item Value]]))</f>
        <v>C-48</v>
      </c>
      <c r="K164" s="4">
        <v>17968</v>
      </c>
      <c r="L164" s="2" t="s">
        <v>241</v>
      </c>
      <c r="M164" s="2" t="s">
        <v>466</v>
      </c>
      <c r="N164" s="4" t="s">
        <v>22</v>
      </c>
      <c r="O164" s="4" t="s">
        <v>25</v>
      </c>
      <c r="P164" s="6" t="s">
        <v>26</v>
      </c>
      <c r="Q164" s="6" t="s">
        <v>303</v>
      </c>
      <c r="R164" s="4" t="s">
        <v>23</v>
      </c>
      <c r="S164" s="2" t="s">
        <v>24</v>
      </c>
      <c r="T164" s="2" t="s">
        <v>304</v>
      </c>
      <c r="U164" s="6" t="s">
        <v>14</v>
      </c>
      <c r="V164" s="4">
        <v>1</v>
      </c>
      <c r="W164" s="6" t="s">
        <v>305</v>
      </c>
      <c r="X164" s="4">
        <v>100</v>
      </c>
      <c r="Y164" s="6" t="s">
        <v>306</v>
      </c>
      <c r="Z164" s="2" t="s">
        <v>242</v>
      </c>
      <c r="AA164" s="7">
        <v>24000000</v>
      </c>
      <c r="AB164" s="7">
        <v>0</v>
      </c>
    </row>
    <row r="165" spans="2:28" ht="30" x14ac:dyDescent="0.25">
      <c r="B165" s="2" t="s">
        <v>234</v>
      </c>
      <c r="C165" s="4">
        <v>16</v>
      </c>
      <c r="D165" s="4">
        <v>949</v>
      </c>
      <c r="E165" s="2" t="s">
        <v>235</v>
      </c>
      <c r="F165" s="2" t="s">
        <v>462</v>
      </c>
      <c r="G165" s="4" t="s">
        <v>463</v>
      </c>
      <c r="H165" s="4" t="s">
        <v>628</v>
      </c>
      <c r="I165" s="4" t="s">
        <v>629</v>
      </c>
      <c r="J165" s="5" t="str">
        <f>IF(ISBLANK(Tbl_CapDetails_ByFund[[#This Row],[Item Value]]),"",HYPERLINK("https://budget.lis.virginia.gov/item/2025/1/HB1600/Chapter/2/"&amp;Tbl_CapDetails_ByFund[[#This Row],[Item Value]],Tbl_CapDetails_ByFund[[#This Row],[Item Value]]))</f>
        <v>C-48</v>
      </c>
      <c r="K165" s="4">
        <v>17968</v>
      </c>
      <c r="L165" s="2" t="s">
        <v>241</v>
      </c>
      <c r="M165" s="2" t="s">
        <v>466</v>
      </c>
      <c r="N165" s="4" t="s">
        <v>22</v>
      </c>
      <c r="O165" s="4" t="s">
        <v>25</v>
      </c>
      <c r="P165" s="6" t="s">
        <v>26</v>
      </c>
      <c r="Q165" s="6" t="s">
        <v>303</v>
      </c>
      <c r="R165" s="4" t="s">
        <v>23</v>
      </c>
      <c r="S165" s="2" t="s">
        <v>24</v>
      </c>
      <c r="T165" s="2" t="s">
        <v>304</v>
      </c>
      <c r="U165" s="6" t="s">
        <v>14</v>
      </c>
      <c r="V165" s="4">
        <v>1</v>
      </c>
      <c r="W165" s="6" t="s">
        <v>305</v>
      </c>
      <c r="X165" s="4">
        <v>200</v>
      </c>
      <c r="Y165" s="6" t="s">
        <v>312</v>
      </c>
      <c r="Z165" s="2" t="s">
        <v>274</v>
      </c>
      <c r="AA165" s="7">
        <v>-15714543</v>
      </c>
      <c r="AB165" s="7">
        <v>0</v>
      </c>
    </row>
    <row r="166" spans="2:28" ht="30" x14ac:dyDescent="0.25">
      <c r="B166" s="2" t="s">
        <v>234</v>
      </c>
      <c r="C166" s="4">
        <v>16</v>
      </c>
      <c r="D166" s="4">
        <v>949</v>
      </c>
      <c r="E166" s="2" t="s">
        <v>235</v>
      </c>
      <c r="F166" s="2" t="s">
        <v>462</v>
      </c>
      <c r="G166" s="4" t="s">
        <v>463</v>
      </c>
      <c r="H166" s="4" t="s">
        <v>628</v>
      </c>
      <c r="I166" s="4" t="s">
        <v>629</v>
      </c>
      <c r="J166" s="5" t="str">
        <f>IF(ISBLANK(Tbl_CapDetails_ByFund[[#This Row],[Item Value]]),"",HYPERLINK("https://budget.lis.virginia.gov/item/2025/1/HB1600/Chapter/2/"&amp;Tbl_CapDetails_ByFund[[#This Row],[Item Value]],Tbl_CapDetails_ByFund[[#This Row],[Item Value]]))</f>
        <v>C-48</v>
      </c>
      <c r="K166" s="4">
        <v>17968</v>
      </c>
      <c r="L166" s="2" t="s">
        <v>241</v>
      </c>
      <c r="M166" s="2" t="s">
        <v>466</v>
      </c>
      <c r="N166" s="4" t="s">
        <v>22</v>
      </c>
      <c r="O166" s="4" t="s">
        <v>25</v>
      </c>
      <c r="P166" s="6" t="s">
        <v>26</v>
      </c>
      <c r="Q166" s="6" t="s">
        <v>303</v>
      </c>
      <c r="R166" s="4" t="s">
        <v>23</v>
      </c>
      <c r="S166" s="2" t="s">
        <v>24</v>
      </c>
      <c r="T166" s="2" t="s">
        <v>304</v>
      </c>
      <c r="U166" s="6" t="s">
        <v>27</v>
      </c>
      <c r="V166" s="4">
        <v>2</v>
      </c>
      <c r="W166" s="6" t="s">
        <v>310</v>
      </c>
      <c r="X166" s="4">
        <v>100</v>
      </c>
      <c r="Y166" s="6" t="s">
        <v>306</v>
      </c>
      <c r="Z166" s="2" t="s">
        <v>242</v>
      </c>
      <c r="AA166" s="7">
        <v>31948103</v>
      </c>
      <c r="AB166" s="7">
        <v>0</v>
      </c>
    </row>
    <row r="167" spans="2:28" ht="30" x14ac:dyDescent="0.25">
      <c r="B167" s="2" t="s">
        <v>234</v>
      </c>
      <c r="C167" s="4">
        <v>16</v>
      </c>
      <c r="D167" s="4">
        <v>949</v>
      </c>
      <c r="E167" s="2" t="s">
        <v>235</v>
      </c>
      <c r="F167" s="2" t="s">
        <v>462</v>
      </c>
      <c r="G167" s="4" t="s">
        <v>463</v>
      </c>
      <c r="H167" s="4" t="s">
        <v>628</v>
      </c>
      <c r="I167" s="4" t="s">
        <v>629</v>
      </c>
      <c r="J167" s="5" t="str">
        <f>IF(ISBLANK(Tbl_CapDetails_ByFund[[#This Row],[Item Value]]),"",HYPERLINK("https://budget.lis.virginia.gov/item/2025/1/HB1600/Chapter/2/"&amp;Tbl_CapDetails_ByFund[[#This Row],[Item Value]],Tbl_CapDetails_ByFund[[#This Row],[Item Value]]))</f>
        <v>C-48</v>
      </c>
      <c r="K167" s="4">
        <v>17968</v>
      </c>
      <c r="L167" s="2" t="s">
        <v>241</v>
      </c>
      <c r="M167" s="2" t="s">
        <v>466</v>
      </c>
      <c r="N167" s="4" t="s">
        <v>22</v>
      </c>
      <c r="O167" s="4" t="s">
        <v>25</v>
      </c>
      <c r="P167" s="6" t="s">
        <v>26</v>
      </c>
      <c r="Q167" s="6" t="s">
        <v>303</v>
      </c>
      <c r="R167" s="4" t="s">
        <v>23</v>
      </c>
      <c r="S167" s="2" t="s">
        <v>24</v>
      </c>
      <c r="T167" s="2" t="s">
        <v>304</v>
      </c>
      <c r="U167" s="6" t="s">
        <v>27</v>
      </c>
      <c r="V167" s="4">
        <v>2</v>
      </c>
      <c r="W167" s="6" t="s">
        <v>310</v>
      </c>
      <c r="X167" s="4">
        <v>200</v>
      </c>
      <c r="Y167" s="6" t="s">
        <v>312</v>
      </c>
      <c r="Z167" s="2" t="s">
        <v>275</v>
      </c>
      <c r="AA167" s="7">
        <v>776750</v>
      </c>
      <c r="AB167" s="7">
        <v>0</v>
      </c>
    </row>
    <row r="168" spans="2:28" ht="45" x14ac:dyDescent="0.25">
      <c r="B168" s="2" t="s">
        <v>234</v>
      </c>
      <c r="C168" s="4">
        <v>16</v>
      </c>
      <c r="D168" s="4">
        <v>949</v>
      </c>
      <c r="E168" s="2" t="s">
        <v>235</v>
      </c>
      <c r="F168" s="2" t="s">
        <v>462</v>
      </c>
      <c r="G168" s="4" t="s">
        <v>463</v>
      </c>
      <c r="H168" s="4" t="s">
        <v>628</v>
      </c>
      <c r="I168" s="4" t="s">
        <v>629</v>
      </c>
      <c r="J168" s="5" t="str">
        <f>IF(ISBLANK(Tbl_CapDetails_ByFund[[#This Row],[Item Value]]),"",HYPERLINK("https://budget.lis.virginia.gov/item/2025/1/HB1600/Chapter/2/"&amp;Tbl_CapDetails_ByFund[[#This Row],[Item Value]],Tbl_CapDetails_ByFund[[#This Row],[Item Value]]))</f>
        <v>C-48</v>
      </c>
      <c r="K168" s="4">
        <v>17968</v>
      </c>
      <c r="L168" s="2" t="s">
        <v>241</v>
      </c>
      <c r="M168" s="2" t="s">
        <v>466</v>
      </c>
      <c r="N168" s="4" t="s">
        <v>12</v>
      </c>
      <c r="O168" s="4" t="s">
        <v>73</v>
      </c>
      <c r="P168" s="6" t="s">
        <v>74</v>
      </c>
      <c r="Q168" s="6" t="s">
        <v>407</v>
      </c>
      <c r="R168" s="4" t="s">
        <v>243</v>
      </c>
      <c r="S168" s="2" t="s">
        <v>244</v>
      </c>
      <c r="T168" s="2" t="s">
        <v>467</v>
      </c>
      <c r="U168" s="6" t="s">
        <v>14</v>
      </c>
      <c r="V168" s="4">
        <v>1</v>
      </c>
      <c r="W168" s="6" t="s">
        <v>305</v>
      </c>
      <c r="X168" s="4">
        <v>100</v>
      </c>
      <c r="Y168" s="6" t="s">
        <v>306</v>
      </c>
      <c r="Z168" s="2" t="s">
        <v>242</v>
      </c>
      <c r="AA168" s="7">
        <v>2623000</v>
      </c>
      <c r="AB168" s="7">
        <v>0</v>
      </c>
    </row>
    <row r="169" spans="2:28" ht="45" x14ac:dyDescent="0.25">
      <c r="B169" s="2" t="s">
        <v>234</v>
      </c>
      <c r="C169" s="4">
        <v>16</v>
      </c>
      <c r="D169" s="4">
        <v>949</v>
      </c>
      <c r="E169" s="2" t="s">
        <v>235</v>
      </c>
      <c r="F169" s="2" t="s">
        <v>462</v>
      </c>
      <c r="G169" s="4" t="s">
        <v>463</v>
      </c>
      <c r="H169" s="4" t="s">
        <v>628</v>
      </c>
      <c r="I169" s="4" t="s">
        <v>629</v>
      </c>
      <c r="J169" s="5" t="str">
        <f>IF(ISBLANK(Tbl_CapDetails_ByFund[[#This Row],[Item Value]]),"",HYPERLINK("https://budget.lis.virginia.gov/item/2025/1/HB1600/Chapter/2/"&amp;Tbl_CapDetails_ByFund[[#This Row],[Item Value]],Tbl_CapDetails_ByFund[[#This Row],[Item Value]]))</f>
        <v>C-48</v>
      </c>
      <c r="K169" s="4">
        <v>17968</v>
      </c>
      <c r="L169" s="2" t="s">
        <v>241</v>
      </c>
      <c r="M169" s="2" t="s">
        <v>466</v>
      </c>
      <c r="N169" s="4" t="s">
        <v>12</v>
      </c>
      <c r="O169" s="4" t="s">
        <v>73</v>
      </c>
      <c r="P169" s="6" t="s">
        <v>74</v>
      </c>
      <c r="Q169" s="6" t="s">
        <v>407</v>
      </c>
      <c r="R169" s="4" t="s">
        <v>243</v>
      </c>
      <c r="S169" s="2" t="s">
        <v>244</v>
      </c>
      <c r="T169" s="2" t="s">
        <v>467</v>
      </c>
      <c r="U169" s="6" t="s">
        <v>27</v>
      </c>
      <c r="V169" s="4">
        <v>2</v>
      </c>
      <c r="W169" s="6" t="s">
        <v>310</v>
      </c>
      <c r="X169" s="4">
        <v>100</v>
      </c>
      <c r="Y169" s="6" t="s">
        <v>306</v>
      </c>
      <c r="Z169" s="2" t="s">
        <v>242</v>
      </c>
      <c r="AA169" s="7">
        <v>9130897</v>
      </c>
      <c r="AB169" s="7">
        <v>0</v>
      </c>
    </row>
    <row r="170" spans="2:28" ht="30" x14ac:dyDescent="0.25">
      <c r="B170" s="2" t="s">
        <v>234</v>
      </c>
      <c r="C170" s="4">
        <v>16</v>
      </c>
      <c r="D170" s="4">
        <v>949</v>
      </c>
      <c r="E170" s="2" t="s">
        <v>235</v>
      </c>
      <c r="F170" s="2" t="s">
        <v>462</v>
      </c>
      <c r="G170" s="4" t="s">
        <v>463</v>
      </c>
      <c r="H170" s="4" t="s">
        <v>630</v>
      </c>
      <c r="I170" s="4" t="s">
        <v>631</v>
      </c>
      <c r="J170" s="5" t="str">
        <f>IF(ISBLANK(Tbl_CapDetails_ByFund[[#This Row],[Item Value]]),"",HYPERLINK("https://budget.lis.virginia.gov/item/2025/1/HB1600/Chapter/2/"&amp;Tbl_CapDetails_ByFund[[#This Row],[Item Value]],Tbl_CapDetails_ByFund[[#This Row],[Item Value]]))</f>
        <v>C-49</v>
      </c>
      <c r="K170" s="4">
        <v>18646</v>
      </c>
      <c r="L170" s="2" t="s">
        <v>254</v>
      </c>
      <c r="M170" s="2" t="s">
        <v>473</v>
      </c>
      <c r="N170" s="4" t="s">
        <v>22</v>
      </c>
      <c r="O170" s="4" t="s">
        <v>25</v>
      </c>
      <c r="P170" s="6" t="s">
        <v>26</v>
      </c>
      <c r="Q170" s="6" t="s">
        <v>303</v>
      </c>
      <c r="R170" s="4" t="s">
        <v>23</v>
      </c>
      <c r="S170" s="2" t="s">
        <v>24</v>
      </c>
      <c r="T170" s="2" t="s">
        <v>304</v>
      </c>
      <c r="U170" s="6" t="s">
        <v>14</v>
      </c>
      <c r="V170" s="4">
        <v>1</v>
      </c>
      <c r="W170" s="6" t="s">
        <v>305</v>
      </c>
      <c r="X170" s="4">
        <v>100</v>
      </c>
      <c r="Y170" s="6" t="s">
        <v>306</v>
      </c>
      <c r="Z170" s="2" t="s">
        <v>255</v>
      </c>
      <c r="AA170" s="7">
        <v>250000000</v>
      </c>
      <c r="AB170" s="7">
        <v>0</v>
      </c>
    </row>
    <row r="171" spans="2:28" ht="30" x14ac:dyDescent="0.25">
      <c r="B171" s="2" t="s">
        <v>234</v>
      </c>
      <c r="C171" s="4">
        <v>16</v>
      </c>
      <c r="D171" s="4">
        <v>949</v>
      </c>
      <c r="E171" s="2" t="s">
        <v>235</v>
      </c>
      <c r="F171" s="2" t="s">
        <v>462</v>
      </c>
      <c r="G171" s="4" t="s">
        <v>463</v>
      </c>
      <c r="H171" s="4" t="s">
        <v>630</v>
      </c>
      <c r="I171" s="4" t="s">
        <v>631</v>
      </c>
      <c r="J171" s="5" t="str">
        <f>IF(ISBLANK(Tbl_CapDetails_ByFund[[#This Row],[Item Value]]),"",HYPERLINK("https://budget.lis.virginia.gov/item/2025/1/HB1600/Chapter/2/"&amp;Tbl_CapDetails_ByFund[[#This Row],[Item Value]],Tbl_CapDetails_ByFund[[#This Row],[Item Value]]))</f>
        <v>C-49</v>
      </c>
      <c r="K171" s="4">
        <v>18646</v>
      </c>
      <c r="L171" s="2" t="s">
        <v>254</v>
      </c>
      <c r="M171" s="2" t="s">
        <v>473</v>
      </c>
      <c r="N171" s="4" t="s">
        <v>22</v>
      </c>
      <c r="O171" s="4" t="s">
        <v>25</v>
      </c>
      <c r="P171" s="6" t="s">
        <v>26</v>
      </c>
      <c r="Q171" s="6" t="s">
        <v>303</v>
      </c>
      <c r="R171" s="4" t="s">
        <v>23</v>
      </c>
      <c r="S171" s="2" t="s">
        <v>24</v>
      </c>
      <c r="T171" s="2" t="s">
        <v>304</v>
      </c>
      <c r="U171" s="6" t="s">
        <v>14</v>
      </c>
      <c r="V171" s="4">
        <v>1</v>
      </c>
      <c r="W171" s="6" t="s">
        <v>305</v>
      </c>
      <c r="X171" s="4">
        <v>200</v>
      </c>
      <c r="Y171" s="6" t="s">
        <v>312</v>
      </c>
      <c r="Z171" s="2" t="s">
        <v>279</v>
      </c>
      <c r="AA171" s="7">
        <v>30000000</v>
      </c>
      <c r="AB171" s="7">
        <v>0</v>
      </c>
    </row>
    <row r="172" spans="2:28" ht="30" x14ac:dyDescent="0.25">
      <c r="B172" s="2" t="s">
        <v>234</v>
      </c>
      <c r="C172" s="4">
        <v>16</v>
      </c>
      <c r="D172" s="4">
        <v>949</v>
      </c>
      <c r="E172" s="2" t="s">
        <v>235</v>
      </c>
      <c r="F172" s="2" t="s">
        <v>462</v>
      </c>
      <c r="G172" s="4" t="s">
        <v>463</v>
      </c>
      <c r="H172" s="4" t="s">
        <v>630</v>
      </c>
      <c r="I172" s="4" t="s">
        <v>631</v>
      </c>
      <c r="J172" s="5" t="str">
        <f>IF(ISBLANK(Tbl_CapDetails_ByFund[[#This Row],[Item Value]]),"",HYPERLINK("https://budget.lis.virginia.gov/item/2025/1/HB1600/Chapter/2/"&amp;Tbl_CapDetails_ByFund[[#This Row],[Item Value]],Tbl_CapDetails_ByFund[[#This Row],[Item Value]]))</f>
        <v>C-49</v>
      </c>
      <c r="K172" s="4">
        <v>18646</v>
      </c>
      <c r="L172" s="2" t="s">
        <v>254</v>
      </c>
      <c r="M172" s="2" t="s">
        <v>473</v>
      </c>
      <c r="N172" s="4" t="s">
        <v>22</v>
      </c>
      <c r="O172" s="4" t="s">
        <v>25</v>
      </c>
      <c r="P172" s="6" t="s">
        <v>26</v>
      </c>
      <c r="Q172" s="6" t="s">
        <v>303</v>
      </c>
      <c r="R172" s="4" t="s">
        <v>23</v>
      </c>
      <c r="S172" s="2" t="s">
        <v>24</v>
      </c>
      <c r="T172" s="2" t="s">
        <v>304</v>
      </c>
      <c r="U172" s="6" t="s">
        <v>27</v>
      </c>
      <c r="V172" s="4">
        <v>2</v>
      </c>
      <c r="W172" s="6" t="s">
        <v>310</v>
      </c>
      <c r="X172" s="4">
        <v>100</v>
      </c>
      <c r="Y172" s="6" t="s">
        <v>306</v>
      </c>
      <c r="Z172" s="2" t="s">
        <v>256</v>
      </c>
      <c r="AA172" s="7">
        <v>62362850</v>
      </c>
      <c r="AB172" s="7">
        <v>0</v>
      </c>
    </row>
    <row r="173" spans="2:28" ht="45" x14ac:dyDescent="0.25">
      <c r="B173" s="2" t="s">
        <v>234</v>
      </c>
      <c r="C173" s="4">
        <v>16</v>
      </c>
      <c r="D173" s="4">
        <v>949</v>
      </c>
      <c r="E173" s="2" t="s">
        <v>235</v>
      </c>
      <c r="F173" s="2" t="s">
        <v>462</v>
      </c>
      <c r="G173" s="4" t="s">
        <v>463</v>
      </c>
      <c r="H173" s="4" t="s">
        <v>632</v>
      </c>
      <c r="I173" s="4" t="s">
        <v>633</v>
      </c>
      <c r="J173" s="5" t="str">
        <f>IF(ISBLANK(Tbl_CapDetails_ByFund[[#This Row],[Item Value]]),"",HYPERLINK("https://budget.lis.virginia.gov/item/2025/1/HB1600/Chapter/2/"&amp;Tbl_CapDetails_ByFund[[#This Row],[Item Value]],Tbl_CapDetails_ByFund[[#This Row],[Item Value]]))</f>
        <v>C-50</v>
      </c>
      <c r="K173" s="4">
        <v>18717</v>
      </c>
      <c r="L173" s="2" t="s">
        <v>259</v>
      </c>
      <c r="M173" s="2" t="s">
        <v>475</v>
      </c>
      <c r="N173" s="4" t="s">
        <v>22</v>
      </c>
      <c r="O173" s="4" t="s">
        <v>25</v>
      </c>
      <c r="P173" s="6" t="s">
        <v>26</v>
      </c>
      <c r="Q173" s="6" t="s">
        <v>303</v>
      </c>
      <c r="R173" s="4" t="s">
        <v>23</v>
      </c>
      <c r="S173" s="2" t="s">
        <v>24</v>
      </c>
      <c r="T173" s="2" t="s">
        <v>304</v>
      </c>
      <c r="U173" s="6" t="s">
        <v>14</v>
      </c>
      <c r="V173" s="4">
        <v>1</v>
      </c>
      <c r="W173" s="6" t="s">
        <v>305</v>
      </c>
      <c r="X173" s="4">
        <v>200</v>
      </c>
      <c r="Y173" s="6" t="s">
        <v>312</v>
      </c>
      <c r="Z173" s="2" t="s">
        <v>259</v>
      </c>
      <c r="AA173" s="7">
        <v>195542084</v>
      </c>
      <c r="AB173" s="7">
        <v>0</v>
      </c>
    </row>
    <row r="174" spans="2:28" ht="75" x14ac:dyDescent="0.25">
      <c r="B174" s="2" t="s">
        <v>234</v>
      </c>
      <c r="C174" s="4">
        <v>16</v>
      </c>
      <c r="D174" s="4">
        <v>949</v>
      </c>
      <c r="E174" s="2" t="s">
        <v>235</v>
      </c>
      <c r="F174" s="2" t="s">
        <v>462</v>
      </c>
      <c r="G174" s="4" t="s">
        <v>463</v>
      </c>
      <c r="H174" s="4" t="s">
        <v>632</v>
      </c>
      <c r="I174" s="4" t="s">
        <v>633</v>
      </c>
      <c r="J174" s="5" t="str">
        <f>IF(ISBLANK(Tbl_CapDetails_ByFund[[#This Row],[Item Value]]),"",HYPERLINK("https://budget.lis.virginia.gov/item/2025/1/HB1600/Chapter/2/"&amp;Tbl_CapDetails_ByFund[[#This Row],[Item Value]],Tbl_CapDetails_ByFund[[#This Row],[Item Value]]))</f>
        <v>C-50</v>
      </c>
      <c r="K174" s="4">
        <v>18717</v>
      </c>
      <c r="L174" s="2" t="s">
        <v>259</v>
      </c>
      <c r="M174" s="2" t="s">
        <v>475</v>
      </c>
      <c r="N174" s="4" t="s">
        <v>22</v>
      </c>
      <c r="O174" s="4" t="s">
        <v>25</v>
      </c>
      <c r="P174" s="6" t="s">
        <v>26</v>
      </c>
      <c r="Q174" s="6" t="s">
        <v>303</v>
      </c>
      <c r="R174" s="4" t="s">
        <v>23</v>
      </c>
      <c r="S174" s="2" t="s">
        <v>24</v>
      </c>
      <c r="T174" s="2" t="s">
        <v>304</v>
      </c>
      <c r="U174" s="6" t="s">
        <v>14</v>
      </c>
      <c r="V174" s="4">
        <v>1</v>
      </c>
      <c r="W174" s="6" t="s">
        <v>305</v>
      </c>
      <c r="X174" s="4">
        <v>200</v>
      </c>
      <c r="Y174" s="6" t="s">
        <v>312</v>
      </c>
      <c r="Z174" s="2" t="s">
        <v>281</v>
      </c>
      <c r="AA174" s="7">
        <v>-195542084</v>
      </c>
      <c r="AB174" s="7">
        <v>0</v>
      </c>
    </row>
    <row r="175" spans="2:28" ht="45" x14ac:dyDescent="0.25">
      <c r="B175" s="2" t="s">
        <v>234</v>
      </c>
      <c r="C175" s="4">
        <v>16</v>
      </c>
      <c r="D175" s="4">
        <v>949</v>
      </c>
      <c r="E175" s="2" t="s">
        <v>235</v>
      </c>
      <c r="F175" s="2" t="s">
        <v>462</v>
      </c>
      <c r="G175" s="4" t="s">
        <v>463</v>
      </c>
      <c r="H175" s="4" t="s">
        <v>632</v>
      </c>
      <c r="I175" s="4" t="s">
        <v>633</v>
      </c>
      <c r="J175" s="5" t="str">
        <f>IF(ISBLANK(Tbl_CapDetails_ByFund[[#This Row],[Item Value]]),"",HYPERLINK("https://budget.lis.virginia.gov/item/2025/1/HB1600/Chapter/2/"&amp;Tbl_CapDetails_ByFund[[#This Row],[Item Value]],Tbl_CapDetails_ByFund[[#This Row],[Item Value]]))</f>
        <v>C-50</v>
      </c>
      <c r="K175" s="4">
        <v>18717</v>
      </c>
      <c r="L175" s="2" t="s">
        <v>259</v>
      </c>
      <c r="M175" s="2" t="s">
        <v>475</v>
      </c>
      <c r="N175" s="4" t="s">
        <v>12</v>
      </c>
      <c r="O175" s="4" t="s">
        <v>109</v>
      </c>
      <c r="P175" s="6" t="s">
        <v>110</v>
      </c>
      <c r="Q175" s="6" t="s">
        <v>330</v>
      </c>
      <c r="R175" s="4" t="s">
        <v>161</v>
      </c>
      <c r="S175" s="2" t="s">
        <v>110</v>
      </c>
      <c r="T175" s="2" t="s">
        <v>347</v>
      </c>
      <c r="U175" s="6" t="s">
        <v>14</v>
      </c>
      <c r="V175" s="4">
        <v>1</v>
      </c>
      <c r="W175" s="6" t="s">
        <v>305</v>
      </c>
      <c r="X175" s="4">
        <v>100</v>
      </c>
      <c r="Y175" s="6" t="s">
        <v>306</v>
      </c>
      <c r="Z175" s="2" t="s">
        <v>260</v>
      </c>
      <c r="AA175" s="7">
        <v>222285</v>
      </c>
      <c r="AB175" s="7">
        <v>0</v>
      </c>
    </row>
    <row r="176" spans="2:28" ht="45" x14ac:dyDescent="0.25">
      <c r="B176" s="2" t="s">
        <v>234</v>
      </c>
      <c r="C176" s="4">
        <v>16</v>
      </c>
      <c r="D176" s="4">
        <v>949</v>
      </c>
      <c r="E176" s="2" t="s">
        <v>235</v>
      </c>
      <c r="F176" s="2" t="s">
        <v>462</v>
      </c>
      <c r="G176" s="4" t="s">
        <v>463</v>
      </c>
      <c r="H176" s="4" t="s">
        <v>632</v>
      </c>
      <c r="I176" s="4" t="s">
        <v>633</v>
      </c>
      <c r="J176" s="5" t="str">
        <f>IF(ISBLANK(Tbl_CapDetails_ByFund[[#This Row],[Item Value]]),"",HYPERLINK("https://budget.lis.virginia.gov/item/2025/1/HB1600/Chapter/2/"&amp;Tbl_CapDetails_ByFund[[#This Row],[Item Value]],Tbl_CapDetails_ByFund[[#This Row],[Item Value]]))</f>
        <v>C-50</v>
      </c>
      <c r="K176" s="4">
        <v>18717</v>
      </c>
      <c r="L176" s="2" t="s">
        <v>259</v>
      </c>
      <c r="M176" s="2" t="s">
        <v>475</v>
      </c>
      <c r="N176" s="4" t="s">
        <v>12</v>
      </c>
      <c r="O176" s="4" t="s">
        <v>18</v>
      </c>
      <c r="P176" s="6" t="s">
        <v>19</v>
      </c>
      <c r="Q176" s="6" t="s">
        <v>307</v>
      </c>
      <c r="R176" s="4" t="s">
        <v>261</v>
      </c>
      <c r="S176" s="2" t="s">
        <v>262</v>
      </c>
      <c r="T176" s="2" t="s">
        <v>476</v>
      </c>
      <c r="U176" s="6" t="s">
        <v>14</v>
      </c>
      <c r="V176" s="4">
        <v>1</v>
      </c>
      <c r="W176" s="6" t="s">
        <v>305</v>
      </c>
      <c r="X176" s="4">
        <v>100</v>
      </c>
      <c r="Y176" s="6" t="s">
        <v>306</v>
      </c>
      <c r="Z176" s="2" t="s">
        <v>260</v>
      </c>
      <c r="AA176" s="7">
        <v>9332955</v>
      </c>
      <c r="AB176" s="7">
        <v>0</v>
      </c>
    </row>
    <row r="177" spans="2:28" ht="45" x14ac:dyDescent="0.25">
      <c r="B177" s="2" t="s">
        <v>234</v>
      </c>
      <c r="C177" s="4">
        <v>16</v>
      </c>
      <c r="D177" s="4">
        <v>949</v>
      </c>
      <c r="E177" s="2" t="s">
        <v>235</v>
      </c>
      <c r="F177" s="2" t="s">
        <v>462</v>
      </c>
      <c r="G177" s="4" t="s">
        <v>463</v>
      </c>
      <c r="H177" s="4" t="s">
        <v>632</v>
      </c>
      <c r="I177" s="4" t="s">
        <v>633</v>
      </c>
      <c r="J177" s="5" t="str">
        <f>IF(ISBLANK(Tbl_CapDetails_ByFund[[#This Row],[Item Value]]),"",HYPERLINK("https://budget.lis.virginia.gov/item/2025/1/HB1600/Chapter/2/"&amp;Tbl_CapDetails_ByFund[[#This Row],[Item Value]],Tbl_CapDetails_ByFund[[#This Row],[Item Value]]))</f>
        <v>C-50</v>
      </c>
      <c r="K177" s="4">
        <v>18717</v>
      </c>
      <c r="L177" s="2" t="s">
        <v>259</v>
      </c>
      <c r="M177" s="2" t="s">
        <v>475</v>
      </c>
      <c r="N177" s="4" t="s">
        <v>12</v>
      </c>
      <c r="O177" s="4" t="s">
        <v>18</v>
      </c>
      <c r="P177" s="6" t="s">
        <v>19</v>
      </c>
      <c r="Q177" s="6" t="s">
        <v>307</v>
      </c>
      <c r="R177" s="4" t="s">
        <v>103</v>
      </c>
      <c r="S177" s="2" t="s">
        <v>104</v>
      </c>
      <c r="T177" s="2" t="s">
        <v>326</v>
      </c>
      <c r="U177" s="6" t="s">
        <v>14</v>
      </c>
      <c r="V177" s="4">
        <v>1</v>
      </c>
      <c r="W177" s="6" t="s">
        <v>305</v>
      </c>
      <c r="X177" s="4">
        <v>100</v>
      </c>
      <c r="Y177" s="6" t="s">
        <v>306</v>
      </c>
      <c r="Z177" s="2" t="s">
        <v>260</v>
      </c>
      <c r="AA177" s="7">
        <v>70527745</v>
      </c>
      <c r="AB177" s="7">
        <v>0</v>
      </c>
    </row>
    <row r="178" spans="2:28" ht="45" x14ac:dyDescent="0.25">
      <c r="B178" s="2" t="s">
        <v>234</v>
      </c>
      <c r="C178" s="4">
        <v>16</v>
      </c>
      <c r="D178" s="4">
        <v>949</v>
      </c>
      <c r="E178" s="2" t="s">
        <v>235</v>
      </c>
      <c r="F178" s="2" t="s">
        <v>462</v>
      </c>
      <c r="G178" s="4" t="s">
        <v>463</v>
      </c>
      <c r="H178" s="4" t="s">
        <v>632</v>
      </c>
      <c r="I178" s="4" t="s">
        <v>633</v>
      </c>
      <c r="J178" s="5" t="str">
        <f>IF(ISBLANK(Tbl_CapDetails_ByFund[[#This Row],[Item Value]]),"",HYPERLINK("https://budget.lis.virginia.gov/item/2025/1/HB1600/Chapter/2/"&amp;Tbl_CapDetails_ByFund[[#This Row],[Item Value]],Tbl_CapDetails_ByFund[[#This Row],[Item Value]]))</f>
        <v>C-50</v>
      </c>
      <c r="K178" s="4">
        <v>18717</v>
      </c>
      <c r="L178" s="2" t="s">
        <v>259</v>
      </c>
      <c r="M178" s="2" t="s">
        <v>475</v>
      </c>
      <c r="N178" s="4" t="s">
        <v>12</v>
      </c>
      <c r="O178" s="4" t="s">
        <v>18</v>
      </c>
      <c r="P178" s="6" t="s">
        <v>19</v>
      </c>
      <c r="Q178" s="6" t="s">
        <v>307</v>
      </c>
      <c r="R178" s="4" t="s">
        <v>103</v>
      </c>
      <c r="S178" s="2" t="s">
        <v>104</v>
      </c>
      <c r="T178" s="2" t="s">
        <v>326</v>
      </c>
      <c r="U178" s="6" t="s">
        <v>14</v>
      </c>
      <c r="V178" s="4">
        <v>1</v>
      </c>
      <c r="W178" s="6" t="s">
        <v>305</v>
      </c>
      <c r="X178" s="4">
        <v>200</v>
      </c>
      <c r="Y178" s="6" t="s">
        <v>312</v>
      </c>
      <c r="Z178" s="2" t="s">
        <v>259</v>
      </c>
      <c r="AA178" s="7">
        <v>-5532793</v>
      </c>
      <c r="AB178" s="7">
        <v>0</v>
      </c>
    </row>
    <row r="179" spans="2:28" ht="75" x14ac:dyDescent="0.25">
      <c r="B179" s="2" t="s">
        <v>234</v>
      </c>
      <c r="C179" s="4">
        <v>16</v>
      </c>
      <c r="D179" s="4">
        <v>949</v>
      </c>
      <c r="E179" s="2" t="s">
        <v>235</v>
      </c>
      <c r="F179" s="2" t="s">
        <v>462</v>
      </c>
      <c r="G179" s="4" t="s">
        <v>463</v>
      </c>
      <c r="H179" s="4" t="s">
        <v>632</v>
      </c>
      <c r="I179" s="4" t="s">
        <v>633</v>
      </c>
      <c r="J179" s="5" t="str">
        <f>IF(ISBLANK(Tbl_CapDetails_ByFund[[#This Row],[Item Value]]),"",HYPERLINK("https://budget.lis.virginia.gov/item/2025/1/HB1600/Chapter/2/"&amp;Tbl_CapDetails_ByFund[[#This Row],[Item Value]],Tbl_CapDetails_ByFund[[#This Row],[Item Value]]))</f>
        <v>C-50</v>
      </c>
      <c r="K179" s="4">
        <v>18717</v>
      </c>
      <c r="L179" s="2" t="s">
        <v>259</v>
      </c>
      <c r="M179" s="2" t="s">
        <v>475</v>
      </c>
      <c r="N179" s="4" t="s">
        <v>12</v>
      </c>
      <c r="O179" s="4" t="s">
        <v>18</v>
      </c>
      <c r="P179" s="6" t="s">
        <v>19</v>
      </c>
      <c r="Q179" s="6" t="s">
        <v>307</v>
      </c>
      <c r="R179" s="4" t="s">
        <v>103</v>
      </c>
      <c r="S179" s="2" t="s">
        <v>104</v>
      </c>
      <c r="T179" s="2" t="s">
        <v>326</v>
      </c>
      <c r="U179" s="6" t="s">
        <v>14</v>
      </c>
      <c r="V179" s="4">
        <v>1</v>
      </c>
      <c r="W179" s="6" t="s">
        <v>305</v>
      </c>
      <c r="X179" s="4">
        <v>200</v>
      </c>
      <c r="Y179" s="6" t="s">
        <v>312</v>
      </c>
      <c r="Z179" s="2" t="s">
        <v>280</v>
      </c>
      <c r="AA179" s="7">
        <v>47500000</v>
      </c>
      <c r="AB179" s="7">
        <v>0</v>
      </c>
    </row>
    <row r="180" spans="2:28" ht="75" x14ac:dyDescent="0.25">
      <c r="B180" s="2" t="s">
        <v>234</v>
      </c>
      <c r="C180" s="4">
        <v>16</v>
      </c>
      <c r="D180" s="4">
        <v>949</v>
      </c>
      <c r="E180" s="2" t="s">
        <v>235</v>
      </c>
      <c r="F180" s="2" t="s">
        <v>462</v>
      </c>
      <c r="G180" s="4" t="s">
        <v>463</v>
      </c>
      <c r="H180" s="4" t="s">
        <v>632</v>
      </c>
      <c r="I180" s="4" t="s">
        <v>633</v>
      </c>
      <c r="J180" s="5" t="str">
        <f>IF(ISBLANK(Tbl_CapDetails_ByFund[[#This Row],[Item Value]]),"",HYPERLINK("https://budget.lis.virginia.gov/item/2025/1/HB1600/Chapter/2/"&amp;Tbl_CapDetails_ByFund[[#This Row],[Item Value]],Tbl_CapDetails_ByFund[[#This Row],[Item Value]]))</f>
        <v>C-50</v>
      </c>
      <c r="K180" s="4">
        <v>18717</v>
      </c>
      <c r="L180" s="2" t="s">
        <v>259</v>
      </c>
      <c r="M180" s="2" t="s">
        <v>475</v>
      </c>
      <c r="N180" s="4" t="s">
        <v>12</v>
      </c>
      <c r="O180" s="4" t="s">
        <v>18</v>
      </c>
      <c r="P180" s="6" t="s">
        <v>19</v>
      </c>
      <c r="Q180" s="6" t="s">
        <v>307</v>
      </c>
      <c r="R180" s="4" t="s">
        <v>103</v>
      </c>
      <c r="S180" s="2" t="s">
        <v>104</v>
      </c>
      <c r="T180" s="2" t="s">
        <v>326</v>
      </c>
      <c r="U180" s="6" t="s">
        <v>14</v>
      </c>
      <c r="V180" s="4">
        <v>1</v>
      </c>
      <c r="W180" s="6" t="s">
        <v>305</v>
      </c>
      <c r="X180" s="4">
        <v>200</v>
      </c>
      <c r="Y180" s="6" t="s">
        <v>312</v>
      </c>
      <c r="Z180" s="2" t="s">
        <v>281</v>
      </c>
      <c r="AA180" s="7">
        <v>195542084</v>
      </c>
      <c r="AB180" s="7">
        <v>0</v>
      </c>
    </row>
    <row r="181" spans="2:28" ht="30" x14ac:dyDescent="0.25">
      <c r="B181" s="2" t="s">
        <v>234</v>
      </c>
      <c r="C181" s="4">
        <v>16</v>
      </c>
      <c r="D181" s="4">
        <v>949</v>
      </c>
      <c r="E181" s="2" t="s">
        <v>235</v>
      </c>
      <c r="F181" s="2" t="s">
        <v>462</v>
      </c>
      <c r="G181" s="4" t="s">
        <v>463</v>
      </c>
      <c r="H181" s="4" t="s">
        <v>634</v>
      </c>
      <c r="I181" s="4" t="s">
        <v>635</v>
      </c>
      <c r="J181" s="5" t="str">
        <f>IF(ISBLANK(Tbl_CapDetails_ByFund[[#This Row],[Item Value]]),"",HYPERLINK("https://budget.lis.virginia.gov/item/2025/1/HB1600/Chapter/2/"&amp;Tbl_CapDetails_ByFund[[#This Row],[Item Value]],Tbl_CapDetails_ByFund[[#This Row],[Item Value]]))</f>
        <v>C-51</v>
      </c>
      <c r="K181" s="4">
        <v>18718</v>
      </c>
      <c r="L181" s="2" t="s">
        <v>263</v>
      </c>
      <c r="M181" s="2" t="s">
        <v>477</v>
      </c>
      <c r="N181" s="4" t="s">
        <v>22</v>
      </c>
      <c r="O181" s="4" t="s">
        <v>25</v>
      </c>
      <c r="P181" s="6" t="s">
        <v>26</v>
      </c>
      <c r="Q181" s="6" t="s">
        <v>303</v>
      </c>
      <c r="R181" s="4" t="s">
        <v>23</v>
      </c>
      <c r="S181" s="2" t="s">
        <v>24</v>
      </c>
      <c r="T181" s="2" t="s">
        <v>304</v>
      </c>
      <c r="U181" s="6" t="s">
        <v>14</v>
      </c>
      <c r="V181" s="4">
        <v>1</v>
      </c>
      <c r="W181" s="6" t="s">
        <v>305</v>
      </c>
      <c r="X181" s="4">
        <v>200</v>
      </c>
      <c r="Y181" s="6" t="s">
        <v>312</v>
      </c>
      <c r="Z181" s="2" t="s">
        <v>263</v>
      </c>
      <c r="AA181" s="7">
        <v>8555135</v>
      </c>
      <c r="AB181" s="7">
        <v>0</v>
      </c>
    </row>
    <row r="182" spans="2:28" ht="30" x14ac:dyDescent="0.25">
      <c r="B182" s="2" t="s">
        <v>234</v>
      </c>
      <c r="C182" s="4">
        <v>16</v>
      </c>
      <c r="D182" s="4">
        <v>949</v>
      </c>
      <c r="E182" s="2" t="s">
        <v>235</v>
      </c>
      <c r="F182" s="2" t="s">
        <v>462</v>
      </c>
      <c r="G182" s="4" t="s">
        <v>463</v>
      </c>
      <c r="H182" s="4" t="s">
        <v>634</v>
      </c>
      <c r="I182" s="4" t="s">
        <v>635</v>
      </c>
      <c r="J182" s="5" t="str">
        <f>IF(ISBLANK(Tbl_CapDetails_ByFund[[#This Row],[Item Value]]),"",HYPERLINK("https://budget.lis.virginia.gov/item/2025/1/HB1600/Chapter/2/"&amp;Tbl_CapDetails_ByFund[[#This Row],[Item Value]],Tbl_CapDetails_ByFund[[#This Row],[Item Value]]))</f>
        <v>C-51</v>
      </c>
      <c r="K182" s="4">
        <v>18718</v>
      </c>
      <c r="L182" s="2" t="s">
        <v>263</v>
      </c>
      <c r="M182" s="2" t="s">
        <v>477</v>
      </c>
      <c r="N182" s="4" t="s">
        <v>12</v>
      </c>
      <c r="O182" s="4" t="s">
        <v>18</v>
      </c>
      <c r="P182" s="6" t="s">
        <v>19</v>
      </c>
      <c r="Q182" s="6" t="s">
        <v>307</v>
      </c>
      <c r="R182" s="4" t="s">
        <v>16</v>
      </c>
      <c r="S182" s="2" t="s">
        <v>17</v>
      </c>
      <c r="T182" s="2" t="s">
        <v>308</v>
      </c>
      <c r="U182" s="6" t="s">
        <v>14</v>
      </c>
      <c r="V182" s="4">
        <v>1</v>
      </c>
      <c r="W182" s="6" t="s">
        <v>305</v>
      </c>
      <c r="X182" s="4">
        <v>100</v>
      </c>
      <c r="Y182" s="6" t="s">
        <v>306</v>
      </c>
      <c r="Z182" s="2" t="s">
        <v>264</v>
      </c>
      <c r="AA182" s="7">
        <v>42910836</v>
      </c>
      <c r="AB182" s="7">
        <v>0</v>
      </c>
    </row>
    <row r="183" spans="2:28" ht="30" x14ac:dyDescent="0.25">
      <c r="B183" s="2" t="s">
        <v>234</v>
      </c>
      <c r="C183" s="4">
        <v>16</v>
      </c>
      <c r="D183" s="4">
        <v>949</v>
      </c>
      <c r="E183" s="2" t="s">
        <v>235</v>
      </c>
      <c r="F183" s="2" t="s">
        <v>462</v>
      </c>
      <c r="G183" s="4" t="s">
        <v>463</v>
      </c>
      <c r="H183" s="4" t="s">
        <v>634</v>
      </c>
      <c r="I183" s="4" t="s">
        <v>635</v>
      </c>
      <c r="J183" s="5" t="str">
        <f>IF(ISBLANK(Tbl_CapDetails_ByFund[[#This Row],[Item Value]]),"",HYPERLINK("https://budget.lis.virginia.gov/item/2025/1/HB1600/Chapter/2/"&amp;Tbl_CapDetails_ByFund[[#This Row],[Item Value]],Tbl_CapDetails_ByFund[[#This Row],[Item Value]]))</f>
        <v>C-51</v>
      </c>
      <c r="K183" s="4">
        <v>18718</v>
      </c>
      <c r="L183" s="2" t="s">
        <v>263</v>
      </c>
      <c r="M183" s="2" t="s">
        <v>477</v>
      </c>
      <c r="N183" s="4" t="s">
        <v>12</v>
      </c>
      <c r="O183" s="4" t="s">
        <v>18</v>
      </c>
      <c r="P183" s="6" t="s">
        <v>19</v>
      </c>
      <c r="Q183" s="6" t="s">
        <v>307</v>
      </c>
      <c r="R183" s="4" t="s">
        <v>16</v>
      </c>
      <c r="S183" s="2" t="s">
        <v>17</v>
      </c>
      <c r="T183" s="2" t="s">
        <v>308</v>
      </c>
      <c r="U183" s="6" t="s">
        <v>14</v>
      </c>
      <c r="V183" s="4">
        <v>1</v>
      </c>
      <c r="W183" s="6" t="s">
        <v>305</v>
      </c>
      <c r="X183" s="4">
        <v>200</v>
      </c>
      <c r="Y183" s="6" t="s">
        <v>312</v>
      </c>
      <c r="Z183" s="2" t="s">
        <v>263</v>
      </c>
      <c r="AA183" s="7">
        <v>-19642754</v>
      </c>
      <c r="AB183" s="7">
        <v>0</v>
      </c>
    </row>
    <row r="184" spans="2:28" ht="45" x14ac:dyDescent="0.25">
      <c r="B184" s="2" t="s">
        <v>234</v>
      </c>
      <c r="C184" s="4">
        <v>16</v>
      </c>
      <c r="D184" s="4">
        <v>949</v>
      </c>
      <c r="E184" s="2" t="s">
        <v>235</v>
      </c>
      <c r="F184" s="2" t="s">
        <v>462</v>
      </c>
      <c r="G184" s="4" t="s">
        <v>463</v>
      </c>
      <c r="H184" s="4" t="s">
        <v>636</v>
      </c>
      <c r="I184" s="4" t="s">
        <v>637</v>
      </c>
      <c r="J184" s="5" t="str">
        <f>IF(ISBLANK(Tbl_CapDetails_ByFund[[#This Row],[Item Value]]),"",HYPERLINK("https://budget.lis.virginia.gov/item/2025/1/HB1600/Chapter/2/"&amp;Tbl_CapDetails_ByFund[[#This Row],[Item Value]],Tbl_CapDetails_ByFund[[#This Row],[Item Value]]))</f>
        <v>C-52</v>
      </c>
      <c r="K184" s="4">
        <v>18587</v>
      </c>
      <c r="L184" s="2" t="s">
        <v>251</v>
      </c>
      <c r="M184" s="2" t="s">
        <v>472</v>
      </c>
      <c r="N184" s="4" t="s">
        <v>22</v>
      </c>
      <c r="O184" s="4" t="s">
        <v>25</v>
      </c>
      <c r="P184" s="6" t="s">
        <v>26</v>
      </c>
      <c r="Q184" s="6" t="s">
        <v>303</v>
      </c>
      <c r="R184" s="4" t="s">
        <v>23</v>
      </c>
      <c r="S184" s="2" t="s">
        <v>24</v>
      </c>
      <c r="T184" s="2" t="s">
        <v>304</v>
      </c>
      <c r="U184" s="6" t="s">
        <v>27</v>
      </c>
      <c r="V184" s="4">
        <v>2</v>
      </c>
      <c r="W184" s="6" t="s">
        <v>310</v>
      </c>
      <c r="X184" s="4">
        <v>100</v>
      </c>
      <c r="Y184" s="6" t="s">
        <v>306</v>
      </c>
      <c r="Z184" s="2" t="s">
        <v>252</v>
      </c>
      <c r="AA184" s="7">
        <v>136311497</v>
      </c>
      <c r="AB184" s="7">
        <v>0</v>
      </c>
    </row>
    <row r="185" spans="2:28" ht="30" x14ac:dyDescent="0.25">
      <c r="B185" s="2" t="s">
        <v>234</v>
      </c>
      <c r="C185" s="4">
        <v>16</v>
      </c>
      <c r="D185" s="4">
        <v>949</v>
      </c>
      <c r="E185" s="2" t="s">
        <v>235</v>
      </c>
      <c r="F185" s="2" t="s">
        <v>462</v>
      </c>
      <c r="G185" s="4" t="s">
        <v>463</v>
      </c>
      <c r="H185" s="4" t="s">
        <v>636</v>
      </c>
      <c r="I185" s="4" t="s">
        <v>637</v>
      </c>
      <c r="J185" s="5" t="str">
        <f>IF(ISBLANK(Tbl_CapDetails_ByFund[[#This Row],[Item Value]]),"",HYPERLINK("https://budget.lis.virginia.gov/item/2025/1/HB1600/Chapter/2/"&amp;Tbl_CapDetails_ByFund[[#This Row],[Item Value]],Tbl_CapDetails_ByFund[[#This Row],[Item Value]]))</f>
        <v>C-52</v>
      </c>
      <c r="K185" s="4">
        <v>18587</v>
      </c>
      <c r="L185" s="2" t="s">
        <v>251</v>
      </c>
      <c r="M185" s="2" t="s">
        <v>472</v>
      </c>
      <c r="N185" s="4" t="s">
        <v>22</v>
      </c>
      <c r="O185" s="4" t="s">
        <v>25</v>
      </c>
      <c r="P185" s="6" t="s">
        <v>26</v>
      </c>
      <c r="Q185" s="6" t="s">
        <v>303</v>
      </c>
      <c r="R185" s="4" t="s">
        <v>23</v>
      </c>
      <c r="S185" s="2" t="s">
        <v>24</v>
      </c>
      <c r="T185" s="2" t="s">
        <v>304</v>
      </c>
      <c r="U185" s="6" t="s">
        <v>27</v>
      </c>
      <c r="V185" s="4">
        <v>2</v>
      </c>
      <c r="W185" s="6" t="s">
        <v>310</v>
      </c>
      <c r="X185" s="4">
        <v>200</v>
      </c>
      <c r="Y185" s="6" t="s">
        <v>312</v>
      </c>
      <c r="Z185" s="2" t="s">
        <v>278</v>
      </c>
      <c r="AA185" s="7">
        <v>-125372497</v>
      </c>
      <c r="AB185" s="7">
        <v>0</v>
      </c>
    </row>
    <row r="186" spans="2:28" ht="45" x14ac:dyDescent="0.25">
      <c r="B186" s="2" t="s">
        <v>234</v>
      </c>
      <c r="C186" s="4">
        <v>16</v>
      </c>
      <c r="D186" s="4">
        <v>949</v>
      </c>
      <c r="E186" s="2" t="s">
        <v>235</v>
      </c>
      <c r="F186" s="2" t="s">
        <v>462</v>
      </c>
      <c r="G186" s="4" t="s">
        <v>463</v>
      </c>
      <c r="H186" s="4" t="s">
        <v>636</v>
      </c>
      <c r="I186" s="4" t="s">
        <v>637</v>
      </c>
      <c r="J186" s="5" t="str">
        <f>IF(ISBLANK(Tbl_CapDetails_ByFund[[#This Row],[Item Value]]),"",HYPERLINK("https://budget.lis.virginia.gov/item/2025/1/HB1600/Chapter/2/"&amp;Tbl_CapDetails_ByFund[[#This Row],[Item Value]],Tbl_CapDetails_ByFund[[#This Row],[Item Value]]))</f>
        <v>C-52</v>
      </c>
      <c r="K186" s="4">
        <v>18587</v>
      </c>
      <c r="L186" s="2" t="s">
        <v>251</v>
      </c>
      <c r="M186" s="2" t="s">
        <v>472</v>
      </c>
      <c r="N186" s="4" t="s">
        <v>12</v>
      </c>
      <c r="O186" s="4" t="s">
        <v>18</v>
      </c>
      <c r="P186" s="6" t="s">
        <v>19</v>
      </c>
      <c r="Q186" s="6" t="s">
        <v>307</v>
      </c>
      <c r="R186" s="4" t="s">
        <v>16</v>
      </c>
      <c r="S186" s="2" t="s">
        <v>17</v>
      </c>
      <c r="T186" s="2" t="s">
        <v>308</v>
      </c>
      <c r="U186" s="6" t="s">
        <v>14</v>
      </c>
      <c r="V186" s="4">
        <v>1</v>
      </c>
      <c r="W186" s="6" t="s">
        <v>305</v>
      </c>
      <c r="X186" s="4">
        <v>100</v>
      </c>
      <c r="Y186" s="6" t="s">
        <v>306</v>
      </c>
      <c r="Z186" s="2" t="s">
        <v>253</v>
      </c>
      <c r="AA186" s="7">
        <v>50000000</v>
      </c>
      <c r="AB186" s="7">
        <v>0</v>
      </c>
    </row>
    <row r="187" spans="2:28" ht="30" x14ac:dyDescent="0.25">
      <c r="B187" s="2" t="s">
        <v>234</v>
      </c>
      <c r="C187" s="4">
        <v>16</v>
      </c>
      <c r="D187" s="4">
        <v>949</v>
      </c>
      <c r="E187" s="2" t="s">
        <v>235</v>
      </c>
      <c r="F187" s="2" t="s">
        <v>462</v>
      </c>
      <c r="G187" s="4" t="s">
        <v>463</v>
      </c>
      <c r="H187" s="4" t="s">
        <v>636</v>
      </c>
      <c r="I187" s="4" t="s">
        <v>637</v>
      </c>
      <c r="J187" s="5" t="str">
        <f>IF(ISBLANK(Tbl_CapDetails_ByFund[[#This Row],[Item Value]]),"",HYPERLINK("https://budget.lis.virginia.gov/item/2025/1/HB1600/Chapter/2/"&amp;Tbl_CapDetails_ByFund[[#This Row],[Item Value]],Tbl_CapDetails_ByFund[[#This Row],[Item Value]]))</f>
        <v>C-52</v>
      </c>
      <c r="K187" s="4">
        <v>18587</v>
      </c>
      <c r="L187" s="2" t="s">
        <v>251</v>
      </c>
      <c r="M187" s="2" t="s">
        <v>472</v>
      </c>
      <c r="N187" s="4" t="s">
        <v>12</v>
      </c>
      <c r="O187" s="4" t="s">
        <v>18</v>
      </c>
      <c r="P187" s="6" t="s">
        <v>19</v>
      </c>
      <c r="Q187" s="6" t="s">
        <v>307</v>
      </c>
      <c r="R187" s="4" t="s">
        <v>16</v>
      </c>
      <c r="S187" s="2" t="s">
        <v>17</v>
      </c>
      <c r="T187" s="2" t="s">
        <v>308</v>
      </c>
      <c r="U187" s="6" t="s">
        <v>14</v>
      </c>
      <c r="V187" s="4">
        <v>1</v>
      </c>
      <c r="W187" s="6" t="s">
        <v>305</v>
      </c>
      <c r="X187" s="4">
        <v>200</v>
      </c>
      <c r="Y187" s="6" t="s">
        <v>312</v>
      </c>
      <c r="Z187" s="2" t="s">
        <v>251</v>
      </c>
      <c r="AA187" s="7">
        <v>-50000000</v>
      </c>
      <c r="AB187" s="7">
        <v>0</v>
      </c>
    </row>
    <row r="188" spans="2:28" ht="45" x14ac:dyDescent="0.25">
      <c r="B188" s="2" t="s">
        <v>234</v>
      </c>
      <c r="C188" s="4">
        <v>16</v>
      </c>
      <c r="D188" s="4">
        <v>949</v>
      </c>
      <c r="E188" s="2" t="s">
        <v>235</v>
      </c>
      <c r="F188" s="2" t="s">
        <v>462</v>
      </c>
      <c r="G188" s="4" t="s">
        <v>463</v>
      </c>
      <c r="H188" s="4" t="s">
        <v>638</v>
      </c>
      <c r="I188" s="4" t="s">
        <v>639</v>
      </c>
      <c r="J188" s="5" t="str">
        <f>IF(ISBLANK(Tbl_CapDetails_ByFund[[#This Row],[Item Value]]),"",HYPERLINK("https://budget.lis.virginia.gov/item/2025/1/HB1600/Chapter/2/"&amp;Tbl_CapDetails_ByFund[[#This Row],[Item Value]],Tbl_CapDetails_ByFund[[#This Row],[Item Value]]))</f>
        <v>C-52.10</v>
      </c>
      <c r="K188" s="4">
        <v>18763</v>
      </c>
      <c r="L188" s="2" t="s">
        <v>267</v>
      </c>
      <c r="M188" s="2" t="s">
        <v>479</v>
      </c>
      <c r="N188" s="4" t="s">
        <v>22</v>
      </c>
      <c r="O188" s="4" t="s">
        <v>25</v>
      </c>
      <c r="P188" s="6" t="s">
        <v>26</v>
      </c>
      <c r="Q188" s="6" t="s">
        <v>303</v>
      </c>
      <c r="R188" s="4" t="s">
        <v>23</v>
      </c>
      <c r="S188" s="2" t="s">
        <v>24</v>
      </c>
      <c r="T188" s="2" t="s">
        <v>304</v>
      </c>
      <c r="U188" s="6" t="s">
        <v>27</v>
      </c>
      <c r="V188" s="4">
        <v>2</v>
      </c>
      <c r="W188" s="6" t="s">
        <v>310</v>
      </c>
      <c r="X188" s="4">
        <v>100</v>
      </c>
      <c r="Y188" s="6" t="s">
        <v>306</v>
      </c>
      <c r="Z188" s="2" t="s">
        <v>268</v>
      </c>
      <c r="AA188" s="7">
        <v>448214251</v>
      </c>
      <c r="AB188" s="7">
        <v>0</v>
      </c>
    </row>
    <row r="189" spans="2:28" ht="45" x14ac:dyDescent="0.25">
      <c r="B189" s="2" t="s">
        <v>234</v>
      </c>
      <c r="C189" s="4">
        <v>16</v>
      </c>
      <c r="D189" s="4">
        <v>949</v>
      </c>
      <c r="E189" s="2" t="s">
        <v>235</v>
      </c>
      <c r="F189" s="2" t="s">
        <v>462</v>
      </c>
      <c r="G189" s="4" t="s">
        <v>463</v>
      </c>
      <c r="H189" s="4" t="s">
        <v>638</v>
      </c>
      <c r="I189" s="4" t="s">
        <v>639</v>
      </c>
      <c r="J189" s="5" t="str">
        <f>IF(ISBLANK(Tbl_CapDetails_ByFund[[#This Row],[Item Value]]),"",HYPERLINK("https://budget.lis.virginia.gov/item/2025/1/HB1600/Chapter/2/"&amp;Tbl_CapDetails_ByFund[[#This Row],[Item Value]],Tbl_CapDetails_ByFund[[#This Row],[Item Value]]))</f>
        <v>C-52.10</v>
      </c>
      <c r="K189" s="4">
        <v>18763</v>
      </c>
      <c r="L189" s="2" t="s">
        <v>267</v>
      </c>
      <c r="M189" s="2" t="s">
        <v>479</v>
      </c>
      <c r="N189" s="4" t="s">
        <v>22</v>
      </c>
      <c r="O189" s="4" t="s">
        <v>25</v>
      </c>
      <c r="P189" s="6" t="s">
        <v>26</v>
      </c>
      <c r="Q189" s="6" t="s">
        <v>303</v>
      </c>
      <c r="R189" s="4" t="s">
        <v>23</v>
      </c>
      <c r="S189" s="2" t="s">
        <v>24</v>
      </c>
      <c r="T189" s="2" t="s">
        <v>304</v>
      </c>
      <c r="U189" s="6" t="s">
        <v>27</v>
      </c>
      <c r="V189" s="4">
        <v>2</v>
      </c>
      <c r="W189" s="6" t="s">
        <v>310</v>
      </c>
      <c r="X189" s="4">
        <v>200</v>
      </c>
      <c r="Y189" s="6" t="s">
        <v>312</v>
      </c>
      <c r="Z189" s="2" t="s">
        <v>285</v>
      </c>
      <c r="AA189" s="7">
        <v>177829523</v>
      </c>
      <c r="AB189" s="7">
        <v>0</v>
      </c>
    </row>
    <row r="190" spans="2:28" ht="45" x14ac:dyDescent="0.25">
      <c r="B190" s="2" t="s">
        <v>234</v>
      </c>
      <c r="C190" s="4">
        <v>16</v>
      </c>
      <c r="D190" s="4">
        <v>949</v>
      </c>
      <c r="E190" s="2" t="s">
        <v>235</v>
      </c>
      <c r="F190" s="2" t="s">
        <v>462</v>
      </c>
      <c r="G190" s="4" t="s">
        <v>463</v>
      </c>
      <c r="H190" s="4" t="s">
        <v>638</v>
      </c>
      <c r="I190" s="4" t="s">
        <v>639</v>
      </c>
      <c r="J190" s="5" t="str">
        <f>IF(ISBLANK(Tbl_CapDetails_ByFund[[#This Row],[Item Value]]),"",HYPERLINK("https://budget.lis.virginia.gov/item/2025/1/HB1600/Chapter/2/"&amp;Tbl_CapDetails_ByFund[[#This Row],[Item Value]],Tbl_CapDetails_ByFund[[#This Row],[Item Value]]))</f>
        <v>C-52.10</v>
      </c>
      <c r="K190" s="4">
        <v>18763</v>
      </c>
      <c r="L190" s="2" t="s">
        <v>267</v>
      </c>
      <c r="M190" s="2" t="s">
        <v>479</v>
      </c>
      <c r="N190" s="4" t="s">
        <v>12</v>
      </c>
      <c r="O190" s="4" t="s">
        <v>109</v>
      </c>
      <c r="P190" s="6" t="s">
        <v>110</v>
      </c>
      <c r="Q190" s="6" t="s">
        <v>330</v>
      </c>
      <c r="R190" s="4" t="s">
        <v>161</v>
      </c>
      <c r="S190" s="2" t="s">
        <v>110</v>
      </c>
      <c r="T190" s="2" t="s">
        <v>347</v>
      </c>
      <c r="U190" s="6" t="s">
        <v>27</v>
      </c>
      <c r="V190" s="4">
        <v>2</v>
      </c>
      <c r="W190" s="6" t="s">
        <v>310</v>
      </c>
      <c r="X190" s="4">
        <v>100</v>
      </c>
      <c r="Y190" s="6" t="s">
        <v>306</v>
      </c>
      <c r="Z190" s="2" t="s">
        <v>268</v>
      </c>
      <c r="AA190" s="7">
        <v>34800000</v>
      </c>
      <c r="AB190" s="7">
        <v>0</v>
      </c>
    </row>
    <row r="191" spans="2:28" ht="45" x14ac:dyDescent="0.25">
      <c r="B191" s="2" t="s">
        <v>234</v>
      </c>
      <c r="C191" s="4">
        <v>16</v>
      </c>
      <c r="D191" s="4">
        <v>949</v>
      </c>
      <c r="E191" s="2" t="s">
        <v>235</v>
      </c>
      <c r="F191" s="2" t="s">
        <v>462</v>
      </c>
      <c r="G191" s="4" t="s">
        <v>463</v>
      </c>
      <c r="H191" s="4" t="s">
        <v>638</v>
      </c>
      <c r="I191" s="4" t="s">
        <v>639</v>
      </c>
      <c r="J191" s="5" t="str">
        <f>IF(ISBLANK(Tbl_CapDetails_ByFund[[#This Row],[Item Value]]),"",HYPERLINK("https://budget.lis.virginia.gov/item/2025/1/HB1600/Chapter/2/"&amp;Tbl_CapDetails_ByFund[[#This Row],[Item Value]],Tbl_CapDetails_ByFund[[#This Row],[Item Value]]))</f>
        <v>C-52.10</v>
      </c>
      <c r="K191" s="4">
        <v>18763</v>
      </c>
      <c r="L191" s="2" t="s">
        <v>267</v>
      </c>
      <c r="M191" s="2" t="s">
        <v>479</v>
      </c>
      <c r="N191" s="4" t="s">
        <v>12</v>
      </c>
      <c r="O191" s="4" t="s">
        <v>109</v>
      </c>
      <c r="P191" s="6" t="s">
        <v>110</v>
      </c>
      <c r="Q191" s="6" t="s">
        <v>330</v>
      </c>
      <c r="R191" s="4" t="s">
        <v>161</v>
      </c>
      <c r="S191" s="2" t="s">
        <v>110</v>
      </c>
      <c r="T191" s="2" t="s">
        <v>347</v>
      </c>
      <c r="U191" s="6" t="s">
        <v>27</v>
      </c>
      <c r="V191" s="4">
        <v>2</v>
      </c>
      <c r="W191" s="6" t="s">
        <v>310</v>
      </c>
      <c r="X191" s="4">
        <v>200</v>
      </c>
      <c r="Y191" s="6" t="s">
        <v>312</v>
      </c>
      <c r="Z191" s="2" t="s">
        <v>285</v>
      </c>
      <c r="AA191" s="7">
        <v>96000000</v>
      </c>
      <c r="AB191" s="7">
        <v>0</v>
      </c>
    </row>
    <row r="192" spans="2:28" ht="45" x14ac:dyDescent="0.25">
      <c r="B192" s="2" t="s">
        <v>234</v>
      </c>
      <c r="C192" s="4">
        <v>16</v>
      </c>
      <c r="D192" s="4">
        <v>949</v>
      </c>
      <c r="E192" s="2" t="s">
        <v>235</v>
      </c>
      <c r="F192" s="2" t="s">
        <v>462</v>
      </c>
      <c r="G192" s="4" t="s">
        <v>463</v>
      </c>
      <c r="H192" s="4" t="s">
        <v>638</v>
      </c>
      <c r="I192" s="4" t="s">
        <v>639</v>
      </c>
      <c r="J192" s="5" t="str">
        <f>IF(ISBLANK(Tbl_CapDetails_ByFund[[#This Row],[Item Value]]),"",HYPERLINK("https://budget.lis.virginia.gov/item/2025/1/HB1600/Chapter/2/"&amp;Tbl_CapDetails_ByFund[[#This Row],[Item Value]],Tbl_CapDetails_ByFund[[#This Row],[Item Value]]))</f>
        <v>C-52.10</v>
      </c>
      <c r="K192" s="4">
        <v>18763</v>
      </c>
      <c r="L192" s="2" t="s">
        <v>267</v>
      </c>
      <c r="M192" s="2" t="s">
        <v>479</v>
      </c>
      <c r="N192" s="4" t="s">
        <v>12</v>
      </c>
      <c r="O192" s="4" t="s">
        <v>109</v>
      </c>
      <c r="P192" s="6" t="s">
        <v>110</v>
      </c>
      <c r="Q192" s="6" t="s">
        <v>330</v>
      </c>
      <c r="R192" s="4" t="s">
        <v>107</v>
      </c>
      <c r="S192" s="2" t="s">
        <v>108</v>
      </c>
      <c r="T192" s="2" t="s">
        <v>359</v>
      </c>
      <c r="U192" s="6" t="s">
        <v>27</v>
      </c>
      <c r="V192" s="4">
        <v>2</v>
      </c>
      <c r="W192" s="6" t="s">
        <v>310</v>
      </c>
      <c r="X192" s="4">
        <v>100</v>
      </c>
      <c r="Y192" s="6" t="s">
        <v>306</v>
      </c>
      <c r="Z192" s="2" t="s">
        <v>268</v>
      </c>
      <c r="AA192" s="7">
        <v>14000000</v>
      </c>
      <c r="AB192" s="7">
        <v>0</v>
      </c>
    </row>
    <row r="193" spans="2:28" ht="45" x14ac:dyDescent="0.25">
      <c r="B193" s="2" t="s">
        <v>234</v>
      </c>
      <c r="C193" s="4">
        <v>16</v>
      </c>
      <c r="D193" s="4">
        <v>949</v>
      </c>
      <c r="E193" s="2" t="s">
        <v>235</v>
      </c>
      <c r="F193" s="2" t="s">
        <v>462</v>
      </c>
      <c r="G193" s="4" t="s">
        <v>463</v>
      </c>
      <c r="H193" s="4" t="s">
        <v>638</v>
      </c>
      <c r="I193" s="4" t="s">
        <v>639</v>
      </c>
      <c r="J193" s="5" t="str">
        <f>IF(ISBLANK(Tbl_CapDetails_ByFund[[#This Row],[Item Value]]),"",HYPERLINK("https://budget.lis.virginia.gov/item/2025/1/HB1600/Chapter/2/"&amp;Tbl_CapDetails_ByFund[[#This Row],[Item Value]],Tbl_CapDetails_ByFund[[#This Row],[Item Value]]))</f>
        <v>C-52.10</v>
      </c>
      <c r="K193" s="4">
        <v>18763</v>
      </c>
      <c r="L193" s="2" t="s">
        <v>267</v>
      </c>
      <c r="M193" s="2" t="s">
        <v>479</v>
      </c>
      <c r="N193" s="4" t="s">
        <v>12</v>
      </c>
      <c r="O193" s="4" t="s">
        <v>18</v>
      </c>
      <c r="P193" s="6" t="s">
        <v>19</v>
      </c>
      <c r="Q193" s="6" t="s">
        <v>307</v>
      </c>
      <c r="R193" s="4" t="s">
        <v>261</v>
      </c>
      <c r="S193" s="2" t="s">
        <v>262</v>
      </c>
      <c r="T193" s="2" t="s">
        <v>476</v>
      </c>
      <c r="U193" s="6" t="s">
        <v>27</v>
      </c>
      <c r="V193" s="4">
        <v>2</v>
      </c>
      <c r="W193" s="6" t="s">
        <v>310</v>
      </c>
      <c r="X193" s="4">
        <v>100</v>
      </c>
      <c r="Y193" s="6" t="s">
        <v>306</v>
      </c>
      <c r="Z193" s="2" t="s">
        <v>268</v>
      </c>
      <c r="AA193" s="7">
        <v>31531520</v>
      </c>
      <c r="AB193" s="7">
        <v>0</v>
      </c>
    </row>
    <row r="194" spans="2:28" ht="45" x14ac:dyDescent="0.25">
      <c r="B194" s="2" t="s">
        <v>234</v>
      </c>
      <c r="C194" s="4">
        <v>16</v>
      </c>
      <c r="D194" s="4">
        <v>949</v>
      </c>
      <c r="E194" s="2" t="s">
        <v>235</v>
      </c>
      <c r="F194" s="2" t="s">
        <v>462</v>
      </c>
      <c r="G194" s="4" t="s">
        <v>463</v>
      </c>
      <c r="H194" s="4" t="s">
        <v>638</v>
      </c>
      <c r="I194" s="4" t="s">
        <v>639</v>
      </c>
      <c r="J194" s="5" t="str">
        <f>IF(ISBLANK(Tbl_CapDetails_ByFund[[#This Row],[Item Value]]),"",HYPERLINK("https://budget.lis.virginia.gov/item/2025/1/HB1600/Chapter/2/"&amp;Tbl_CapDetails_ByFund[[#This Row],[Item Value]],Tbl_CapDetails_ByFund[[#This Row],[Item Value]]))</f>
        <v>C-52.10</v>
      </c>
      <c r="K194" s="4">
        <v>18763</v>
      </c>
      <c r="L194" s="2" t="s">
        <v>267</v>
      </c>
      <c r="M194" s="2" t="s">
        <v>479</v>
      </c>
      <c r="N194" s="4" t="s">
        <v>12</v>
      </c>
      <c r="O194" s="4" t="s">
        <v>18</v>
      </c>
      <c r="P194" s="6" t="s">
        <v>19</v>
      </c>
      <c r="Q194" s="6" t="s">
        <v>307</v>
      </c>
      <c r="R194" s="4" t="s">
        <v>261</v>
      </c>
      <c r="S194" s="2" t="s">
        <v>262</v>
      </c>
      <c r="T194" s="2" t="s">
        <v>476</v>
      </c>
      <c r="U194" s="6" t="s">
        <v>27</v>
      </c>
      <c r="V194" s="4">
        <v>2</v>
      </c>
      <c r="W194" s="6" t="s">
        <v>310</v>
      </c>
      <c r="X194" s="4">
        <v>200</v>
      </c>
      <c r="Y194" s="6" t="s">
        <v>312</v>
      </c>
      <c r="Z194" s="2" t="s">
        <v>285</v>
      </c>
      <c r="AA194" s="7">
        <v>-7000000</v>
      </c>
      <c r="AB194" s="7">
        <v>0</v>
      </c>
    </row>
    <row r="195" spans="2:28" ht="30" x14ac:dyDescent="0.25">
      <c r="B195" s="2" t="s">
        <v>234</v>
      </c>
      <c r="C195" s="4">
        <v>16</v>
      </c>
      <c r="D195" s="4">
        <v>949</v>
      </c>
      <c r="E195" s="2" t="s">
        <v>235</v>
      </c>
      <c r="F195" s="2" t="s">
        <v>462</v>
      </c>
      <c r="G195" s="4" t="s">
        <v>463</v>
      </c>
      <c r="H195" s="4" t="s">
        <v>640</v>
      </c>
      <c r="I195" s="4" t="s">
        <v>641</v>
      </c>
      <c r="J195" s="5" t="str">
        <f>IF(ISBLANK(Tbl_CapDetails_ByFund[[#This Row],[Item Value]]),"",HYPERLINK("https://budget.lis.virginia.gov/item/2025/1/HB1600/Chapter/2/"&amp;Tbl_CapDetails_ByFund[[#This Row],[Item Value]],Tbl_CapDetails_ByFund[[#This Row],[Item Value]]))</f>
        <v>C-52.20</v>
      </c>
      <c r="K195" s="4">
        <v>18764</v>
      </c>
      <c r="L195" s="2" t="s">
        <v>269</v>
      </c>
      <c r="M195" s="2" t="s">
        <v>480</v>
      </c>
      <c r="N195" s="4" t="s">
        <v>22</v>
      </c>
      <c r="O195" s="4" t="s">
        <v>25</v>
      </c>
      <c r="P195" s="6" t="s">
        <v>26</v>
      </c>
      <c r="Q195" s="6" t="s">
        <v>303</v>
      </c>
      <c r="R195" s="4" t="s">
        <v>23</v>
      </c>
      <c r="S195" s="2" t="s">
        <v>24</v>
      </c>
      <c r="T195" s="2" t="s">
        <v>304</v>
      </c>
      <c r="U195" s="6" t="s">
        <v>27</v>
      </c>
      <c r="V195" s="4">
        <v>2</v>
      </c>
      <c r="W195" s="6" t="s">
        <v>310</v>
      </c>
      <c r="X195" s="4">
        <v>100</v>
      </c>
      <c r="Y195" s="6" t="s">
        <v>306</v>
      </c>
      <c r="Z195" s="2" t="s">
        <v>270</v>
      </c>
      <c r="AA195" s="7">
        <v>130451057</v>
      </c>
      <c r="AB195" s="7">
        <v>0</v>
      </c>
    </row>
    <row r="196" spans="2:28" ht="30" x14ac:dyDescent="0.25">
      <c r="B196" s="2" t="s">
        <v>234</v>
      </c>
      <c r="C196" s="4">
        <v>16</v>
      </c>
      <c r="D196" s="4">
        <v>949</v>
      </c>
      <c r="E196" s="2" t="s">
        <v>235</v>
      </c>
      <c r="F196" s="2" t="s">
        <v>462</v>
      </c>
      <c r="G196" s="4" t="s">
        <v>463</v>
      </c>
      <c r="H196" s="4" t="s">
        <v>640</v>
      </c>
      <c r="I196" s="4" t="s">
        <v>641</v>
      </c>
      <c r="J196" s="5" t="str">
        <f>IF(ISBLANK(Tbl_CapDetails_ByFund[[#This Row],[Item Value]]),"",HYPERLINK("https://budget.lis.virginia.gov/item/2025/1/HB1600/Chapter/2/"&amp;Tbl_CapDetails_ByFund[[#This Row],[Item Value]],Tbl_CapDetails_ByFund[[#This Row],[Item Value]]))</f>
        <v>C-52.20</v>
      </c>
      <c r="K196" s="4">
        <v>18764</v>
      </c>
      <c r="L196" s="2" t="s">
        <v>269</v>
      </c>
      <c r="M196" s="2" t="s">
        <v>480</v>
      </c>
      <c r="N196" s="4" t="s">
        <v>22</v>
      </c>
      <c r="O196" s="4" t="s">
        <v>25</v>
      </c>
      <c r="P196" s="6" t="s">
        <v>26</v>
      </c>
      <c r="Q196" s="6" t="s">
        <v>303</v>
      </c>
      <c r="R196" s="4" t="s">
        <v>23</v>
      </c>
      <c r="S196" s="2" t="s">
        <v>24</v>
      </c>
      <c r="T196" s="2" t="s">
        <v>304</v>
      </c>
      <c r="U196" s="6" t="s">
        <v>27</v>
      </c>
      <c r="V196" s="4">
        <v>2</v>
      </c>
      <c r="W196" s="6" t="s">
        <v>310</v>
      </c>
      <c r="X196" s="4">
        <v>200</v>
      </c>
      <c r="Y196" s="6" t="s">
        <v>312</v>
      </c>
      <c r="Z196" s="2" t="s">
        <v>286</v>
      </c>
      <c r="AA196" s="7">
        <v>-23884993</v>
      </c>
      <c r="AB196" s="7">
        <v>0</v>
      </c>
    </row>
    <row r="197" spans="2:28" ht="45" x14ac:dyDescent="0.25">
      <c r="B197" s="2" t="s">
        <v>234</v>
      </c>
      <c r="C197" s="4">
        <v>16</v>
      </c>
      <c r="D197" s="4">
        <v>949</v>
      </c>
      <c r="E197" s="2" t="s">
        <v>235</v>
      </c>
      <c r="F197" s="2" t="s">
        <v>462</v>
      </c>
      <c r="G197" s="4" t="s">
        <v>463</v>
      </c>
      <c r="H197" s="4" t="s">
        <v>642</v>
      </c>
      <c r="I197" s="4" t="s">
        <v>643</v>
      </c>
      <c r="J197" s="5" t="str">
        <f>IF(ISBLANK(Tbl_CapDetails_ByFund[[#This Row],[Item Value]]),"",HYPERLINK("https://budget.lis.virginia.gov/item/2025/1/HB1600/Chapter/2/"&amp;Tbl_CapDetails_ByFund[[#This Row],[Item Value]],Tbl_CapDetails_ByFund[[#This Row],[Item Value]]))</f>
        <v>C-53</v>
      </c>
      <c r="K197" s="4">
        <v>18418</v>
      </c>
      <c r="L197" s="2" t="s">
        <v>245</v>
      </c>
      <c r="M197" s="2" t="s">
        <v>469</v>
      </c>
      <c r="N197" s="4" t="s">
        <v>22</v>
      </c>
      <c r="O197" s="4" t="s">
        <v>25</v>
      </c>
      <c r="P197" s="6" t="s">
        <v>26</v>
      </c>
      <c r="Q197" s="6" t="s">
        <v>303</v>
      </c>
      <c r="R197" s="4" t="s">
        <v>23</v>
      </c>
      <c r="S197" s="2" t="s">
        <v>24</v>
      </c>
      <c r="T197" s="2" t="s">
        <v>304</v>
      </c>
      <c r="U197" s="6" t="s">
        <v>14</v>
      </c>
      <c r="V197" s="4">
        <v>1</v>
      </c>
      <c r="W197" s="6" t="s">
        <v>305</v>
      </c>
      <c r="X197" s="4">
        <v>100</v>
      </c>
      <c r="Y197" s="6" t="s">
        <v>306</v>
      </c>
      <c r="Z197" s="2" t="s">
        <v>246</v>
      </c>
      <c r="AA197" s="7">
        <v>22153969</v>
      </c>
      <c r="AB197" s="7">
        <v>0</v>
      </c>
    </row>
    <row r="198" spans="2:28" ht="75" x14ac:dyDescent="0.25">
      <c r="B198" s="2" t="s">
        <v>234</v>
      </c>
      <c r="C198" s="4">
        <v>16</v>
      </c>
      <c r="D198" s="4">
        <v>949</v>
      </c>
      <c r="E198" s="2" t="s">
        <v>235</v>
      </c>
      <c r="F198" s="2" t="s">
        <v>462</v>
      </c>
      <c r="G198" s="4" t="s">
        <v>463</v>
      </c>
      <c r="H198" s="4" t="s">
        <v>644</v>
      </c>
      <c r="I198" s="4" t="s">
        <v>645</v>
      </c>
      <c r="J198" s="5" t="str">
        <f>IF(ISBLANK(Tbl_CapDetails_ByFund[[#This Row],[Item Value]]),"",HYPERLINK("https://budget.lis.virginia.gov/item/2025/1/HB1600/Chapter/2/"&amp;Tbl_CapDetails_ByFund[[#This Row],[Item Value]],Tbl_CapDetails_ByFund[[#This Row],[Item Value]]))</f>
        <v>C-53.50</v>
      </c>
      <c r="K198" s="4">
        <v>18745</v>
      </c>
      <c r="L198" s="2" t="s">
        <v>265</v>
      </c>
      <c r="M198" s="2" t="s">
        <v>478</v>
      </c>
      <c r="N198" s="4" t="s">
        <v>22</v>
      </c>
      <c r="O198" s="4" t="s">
        <v>25</v>
      </c>
      <c r="P198" s="6" t="s">
        <v>26</v>
      </c>
      <c r="Q198" s="6" t="s">
        <v>303</v>
      </c>
      <c r="R198" s="4" t="s">
        <v>23</v>
      </c>
      <c r="S198" s="2" t="s">
        <v>24</v>
      </c>
      <c r="T198" s="2" t="s">
        <v>304</v>
      </c>
      <c r="U198" s="6" t="s">
        <v>14</v>
      </c>
      <c r="V198" s="4">
        <v>1</v>
      </c>
      <c r="W198" s="6" t="s">
        <v>305</v>
      </c>
      <c r="X198" s="4">
        <v>200</v>
      </c>
      <c r="Y198" s="6" t="s">
        <v>312</v>
      </c>
      <c r="Z198" s="2" t="s">
        <v>282</v>
      </c>
      <c r="AA198" s="7">
        <v>-200000000</v>
      </c>
      <c r="AB198" s="7">
        <v>0</v>
      </c>
    </row>
    <row r="199" spans="2:28" ht="30" x14ac:dyDescent="0.25">
      <c r="B199" s="2" t="s">
        <v>234</v>
      </c>
      <c r="C199" s="4">
        <v>16</v>
      </c>
      <c r="D199" s="4">
        <v>949</v>
      </c>
      <c r="E199" s="2" t="s">
        <v>235</v>
      </c>
      <c r="F199" s="2" t="s">
        <v>462</v>
      </c>
      <c r="G199" s="4" t="s">
        <v>463</v>
      </c>
      <c r="H199" s="4" t="s">
        <v>644</v>
      </c>
      <c r="I199" s="4" t="s">
        <v>645</v>
      </c>
      <c r="J199" s="5" t="str">
        <f>IF(ISBLANK(Tbl_CapDetails_ByFund[[#This Row],[Item Value]]),"",HYPERLINK("https://budget.lis.virginia.gov/item/2025/1/HB1600/Chapter/2/"&amp;Tbl_CapDetails_ByFund[[#This Row],[Item Value]],Tbl_CapDetails_ByFund[[#This Row],[Item Value]]))</f>
        <v>C-53.50</v>
      </c>
      <c r="K199" s="4">
        <v>18745</v>
      </c>
      <c r="L199" s="2" t="s">
        <v>265</v>
      </c>
      <c r="M199" s="2" t="s">
        <v>478</v>
      </c>
      <c r="N199" s="4" t="s">
        <v>22</v>
      </c>
      <c r="O199" s="4" t="s">
        <v>25</v>
      </c>
      <c r="P199" s="6" t="s">
        <v>26</v>
      </c>
      <c r="Q199" s="6" t="s">
        <v>303</v>
      </c>
      <c r="R199" s="4" t="s">
        <v>23</v>
      </c>
      <c r="S199" s="2" t="s">
        <v>24</v>
      </c>
      <c r="T199" s="2" t="s">
        <v>304</v>
      </c>
      <c r="U199" s="6" t="s">
        <v>14</v>
      </c>
      <c r="V199" s="4">
        <v>1</v>
      </c>
      <c r="W199" s="6" t="s">
        <v>305</v>
      </c>
      <c r="X199" s="4">
        <v>200</v>
      </c>
      <c r="Y199" s="6" t="s">
        <v>312</v>
      </c>
      <c r="Z199" s="2" t="s">
        <v>284</v>
      </c>
      <c r="AA199" s="7">
        <v>200000000</v>
      </c>
      <c r="AB199" s="7">
        <v>0</v>
      </c>
    </row>
    <row r="200" spans="2:28" ht="45" x14ac:dyDescent="0.25">
      <c r="B200" s="2" t="s">
        <v>234</v>
      </c>
      <c r="C200" s="4">
        <v>16</v>
      </c>
      <c r="D200" s="4">
        <v>949</v>
      </c>
      <c r="E200" s="2" t="s">
        <v>235</v>
      </c>
      <c r="F200" s="2" t="s">
        <v>462</v>
      </c>
      <c r="G200" s="4" t="s">
        <v>463</v>
      </c>
      <c r="H200" s="4" t="s">
        <v>644</v>
      </c>
      <c r="I200" s="4" t="s">
        <v>645</v>
      </c>
      <c r="J200" s="5" t="str">
        <f>IF(ISBLANK(Tbl_CapDetails_ByFund[[#This Row],[Item Value]]),"",HYPERLINK("https://budget.lis.virginia.gov/item/2025/1/HB1600/Chapter/2/"&amp;Tbl_CapDetails_ByFund[[#This Row],[Item Value]],Tbl_CapDetails_ByFund[[#This Row],[Item Value]]))</f>
        <v>C-53.50</v>
      </c>
      <c r="K200" s="4">
        <v>18745</v>
      </c>
      <c r="L200" s="2" t="s">
        <v>265</v>
      </c>
      <c r="M200" s="2" t="s">
        <v>478</v>
      </c>
      <c r="N200" s="4" t="s">
        <v>22</v>
      </c>
      <c r="O200" s="4" t="s">
        <v>25</v>
      </c>
      <c r="P200" s="6" t="s">
        <v>26</v>
      </c>
      <c r="Q200" s="6" t="s">
        <v>303</v>
      </c>
      <c r="R200" s="4" t="s">
        <v>23</v>
      </c>
      <c r="S200" s="2" t="s">
        <v>24</v>
      </c>
      <c r="T200" s="2" t="s">
        <v>304</v>
      </c>
      <c r="U200" s="6" t="s">
        <v>27</v>
      </c>
      <c r="V200" s="4">
        <v>2</v>
      </c>
      <c r="W200" s="6" t="s">
        <v>310</v>
      </c>
      <c r="X200" s="4">
        <v>100</v>
      </c>
      <c r="Y200" s="6" t="s">
        <v>306</v>
      </c>
      <c r="Z200" s="2" t="s">
        <v>266</v>
      </c>
      <c r="AA200" s="7">
        <v>400000000</v>
      </c>
      <c r="AB200" s="7">
        <v>0</v>
      </c>
    </row>
    <row r="201" spans="2:28" ht="45" x14ac:dyDescent="0.25">
      <c r="B201" s="2" t="s">
        <v>234</v>
      </c>
      <c r="C201" s="4">
        <v>16</v>
      </c>
      <c r="D201" s="4">
        <v>949</v>
      </c>
      <c r="E201" s="2" t="s">
        <v>235</v>
      </c>
      <c r="F201" s="2" t="s">
        <v>462</v>
      </c>
      <c r="G201" s="4" t="s">
        <v>463</v>
      </c>
      <c r="H201" s="4" t="s">
        <v>644</v>
      </c>
      <c r="I201" s="4" t="s">
        <v>645</v>
      </c>
      <c r="J201" s="5" t="str">
        <f>IF(ISBLANK(Tbl_CapDetails_ByFund[[#This Row],[Item Value]]),"",HYPERLINK("https://budget.lis.virginia.gov/item/2025/1/HB1600/Chapter/2/"&amp;Tbl_CapDetails_ByFund[[#This Row],[Item Value]],Tbl_CapDetails_ByFund[[#This Row],[Item Value]]))</f>
        <v>C-53.50</v>
      </c>
      <c r="K201" s="4">
        <v>18745</v>
      </c>
      <c r="L201" s="2" t="s">
        <v>265</v>
      </c>
      <c r="M201" s="2" t="s">
        <v>478</v>
      </c>
      <c r="N201" s="4" t="s">
        <v>22</v>
      </c>
      <c r="O201" s="4" t="s">
        <v>25</v>
      </c>
      <c r="P201" s="6" t="s">
        <v>26</v>
      </c>
      <c r="Q201" s="6" t="s">
        <v>303</v>
      </c>
      <c r="R201" s="4" t="s">
        <v>23</v>
      </c>
      <c r="S201" s="2" t="s">
        <v>24</v>
      </c>
      <c r="T201" s="2" t="s">
        <v>304</v>
      </c>
      <c r="U201" s="6" t="s">
        <v>27</v>
      </c>
      <c r="V201" s="4">
        <v>2</v>
      </c>
      <c r="W201" s="6" t="s">
        <v>310</v>
      </c>
      <c r="X201" s="4">
        <v>200</v>
      </c>
      <c r="Y201" s="6" t="s">
        <v>312</v>
      </c>
      <c r="Z201" s="2" t="s">
        <v>283</v>
      </c>
      <c r="AA201" s="7">
        <v>-400000000</v>
      </c>
      <c r="AB201" s="7">
        <v>0</v>
      </c>
    </row>
    <row r="202" spans="2:28" ht="75" x14ac:dyDescent="0.25">
      <c r="B202" s="2" t="s">
        <v>234</v>
      </c>
      <c r="C202" s="4">
        <v>16</v>
      </c>
      <c r="D202" s="4">
        <v>949</v>
      </c>
      <c r="E202" s="2" t="s">
        <v>235</v>
      </c>
      <c r="F202" s="2" t="s">
        <v>462</v>
      </c>
      <c r="G202" s="4" t="s">
        <v>463</v>
      </c>
      <c r="H202" s="4" t="s">
        <v>644</v>
      </c>
      <c r="I202" s="4" t="s">
        <v>645</v>
      </c>
      <c r="J202" s="5" t="str">
        <f>IF(ISBLANK(Tbl_CapDetails_ByFund[[#This Row],[Item Value]]),"",HYPERLINK("https://budget.lis.virginia.gov/item/2025/1/HB1600/Chapter/2/"&amp;Tbl_CapDetails_ByFund[[#This Row],[Item Value]],Tbl_CapDetails_ByFund[[#This Row],[Item Value]]))</f>
        <v>C-53.50</v>
      </c>
      <c r="K202" s="4">
        <v>18745</v>
      </c>
      <c r="L202" s="2" t="s">
        <v>265</v>
      </c>
      <c r="M202" s="2" t="s">
        <v>478</v>
      </c>
      <c r="N202" s="4" t="s">
        <v>12</v>
      </c>
      <c r="O202" s="4" t="s">
        <v>18</v>
      </c>
      <c r="P202" s="6" t="s">
        <v>19</v>
      </c>
      <c r="Q202" s="6" t="s">
        <v>307</v>
      </c>
      <c r="R202" s="4" t="s">
        <v>16</v>
      </c>
      <c r="S202" s="2" t="s">
        <v>17</v>
      </c>
      <c r="T202" s="2" t="s">
        <v>308</v>
      </c>
      <c r="U202" s="6" t="s">
        <v>14</v>
      </c>
      <c r="V202" s="4">
        <v>1</v>
      </c>
      <c r="W202" s="6" t="s">
        <v>305</v>
      </c>
      <c r="X202" s="4">
        <v>200</v>
      </c>
      <c r="Y202" s="6" t="s">
        <v>312</v>
      </c>
      <c r="Z202" s="2" t="s">
        <v>282</v>
      </c>
      <c r="AA202" s="7">
        <v>200000000</v>
      </c>
      <c r="AB202" s="7">
        <v>0</v>
      </c>
    </row>
    <row r="203" spans="2:28" ht="30" x14ac:dyDescent="0.25">
      <c r="B203" s="2" t="s">
        <v>234</v>
      </c>
      <c r="C203" s="4">
        <v>16</v>
      </c>
      <c r="D203" s="4">
        <v>949</v>
      </c>
      <c r="E203" s="2" t="s">
        <v>235</v>
      </c>
      <c r="F203" s="2" t="s">
        <v>462</v>
      </c>
      <c r="G203" s="4" t="s">
        <v>463</v>
      </c>
      <c r="H203" s="4" t="s">
        <v>644</v>
      </c>
      <c r="I203" s="4" t="s">
        <v>645</v>
      </c>
      <c r="J203" s="5" t="str">
        <f>IF(ISBLANK(Tbl_CapDetails_ByFund[[#This Row],[Item Value]]),"",HYPERLINK("https://budget.lis.virginia.gov/item/2025/1/HB1600/Chapter/2/"&amp;Tbl_CapDetails_ByFund[[#This Row],[Item Value]],Tbl_CapDetails_ByFund[[#This Row],[Item Value]]))</f>
        <v>C-53.50</v>
      </c>
      <c r="K203" s="4">
        <v>18745</v>
      </c>
      <c r="L203" s="2" t="s">
        <v>265</v>
      </c>
      <c r="M203" s="2" t="s">
        <v>478</v>
      </c>
      <c r="N203" s="4" t="s">
        <v>12</v>
      </c>
      <c r="O203" s="4" t="s">
        <v>18</v>
      </c>
      <c r="P203" s="6" t="s">
        <v>19</v>
      </c>
      <c r="Q203" s="6" t="s">
        <v>307</v>
      </c>
      <c r="R203" s="4" t="s">
        <v>16</v>
      </c>
      <c r="S203" s="2" t="s">
        <v>17</v>
      </c>
      <c r="T203" s="2" t="s">
        <v>308</v>
      </c>
      <c r="U203" s="6" t="s">
        <v>14</v>
      </c>
      <c r="V203" s="4">
        <v>1</v>
      </c>
      <c r="W203" s="6" t="s">
        <v>305</v>
      </c>
      <c r="X203" s="4">
        <v>200</v>
      </c>
      <c r="Y203" s="6" t="s">
        <v>312</v>
      </c>
      <c r="Z203" s="2" t="s">
        <v>284</v>
      </c>
      <c r="AA203" s="7">
        <v>0</v>
      </c>
      <c r="AB203" s="7">
        <v>200000000</v>
      </c>
    </row>
    <row r="204" spans="2:28" ht="45" x14ac:dyDescent="0.25">
      <c r="B204" s="2" t="s">
        <v>234</v>
      </c>
      <c r="C204" s="4">
        <v>16</v>
      </c>
      <c r="D204" s="4">
        <v>949</v>
      </c>
      <c r="E204" s="2" t="s">
        <v>235</v>
      </c>
      <c r="F204" s="2" t="s">
        <v>462</v>
      </c>
      <c r="G204" s="4" t="s">
        <v>463</v>
      </c>
      <c r="H204" s="4" t="s">
        <v>644</v>
      </c>
      <c r="I204" s="4" t="s">
        <v>645</v>
      </c>
      <c r="J204" s="5" t="str">
        <f>IF(ISBLANK(Tbl_CapDetails_ByFund[[#This Row],[Item Value]]),"",HYPERLINK("https://budget.lis.virginia.gov/item/2025/1/HB1600/Chapter/2/"&amp;Tbl_CapDetails_ByFund[[#This Row],[Item Value]],Tbl_CapDetails_ByFund[[#This Row],[Item Value]]))</f>
        <v>C-53.50</v>
      </c>
      <c r="K204" s="4">
        <v>18745</v>
      </c>
      <c r="L204" s="2" t="s">
        <v>265</v>
      </c>
      <c r="M204" s="2" t="s">
        <v>478</v>
      </c>
      <c r="N204" s="4" t="s">
        <v>12</v>
      </c>
      <c r="O204" s="4" t="s">
        <v>18</v>
      </c>
      <c r="P204" s="6" t="s">
        <v>19</v>
      </c>
      <c r="Q204" s="6" t="s">
        <v>307</v>
      </c>
      <c r="R204" s="4" t="s">
        <v>16</v>
      </c>
      <c r="S204" s="2" t="s">
        <v>17</v>
      </c>
      <c r="T204" s="2" t="s">
        <v>308</v>
      </c>
      <c r="U204" s="6" t="s">
        <v>27</v>
      </c>
      <c r="V204" s="4">
        <v>2</v>
      </c>
      <c r="W204" s="6" t="s">
        <v>310</v>
      </c>
      <c r="X204" s="4">
        <v>100</v>
      </c>
      <c r="Y204" s="6" t="s">
        <v>306</v>
      </c>
      <c r="Z204" s="2" t="s">
        <v>266</v>
      </c>
      <c r="AA204" s="7">
        <v>-200000000</v>
      </c>
      <c r="AB204" s="7">
        <v>-200000000</v>
      </c>
    </row>
    <row r="205" spans="2:28" ht="45" x14ac:dyDescent="0.25">
      <c r="B205" s="2" t="s">
        <v>234</v>
      </c>
      <c r="C205" s="4">
        <v>16</v>
      </c>
      <c r="D205" s="4">
        <v>949</v>
      </c>
      <c r="E205" s="2" t="s">
        <v>235</v>
      </c>
      <c r="F205" s="2" t="s">
        <v>462</v>
      </c>
      <c r="G205" s="4" t="s">
        <v>463</v>
      </c>
      <c r="H205" s="4" t="s">
        <v>644</v>
      </c>
      <c r="I205" s="4" t="s">
        <v>645</v>
      </c>
      <c r="J205" s="5" t="str">
        <f>IF(ISBLANK(Tbl_CapDetails_ByFund[[#This Row],[Item Value]]),"",HYPERLINK("https://budget.lis.virginia.gov/item/2025/1/HB1600/Chapter/2/"&amp;Tbl_CapDetails_ByFund[[#This Row],[Item Value]],Tbl_CapDetails_ByFund[[#This Row],[Item Value]]))</f>
        <v>C-53.50</v>
      </c>
      <c r="K205" s="4">
        <v>18745</v>
      </c>
      <c r="L205" s="2" t="s">
        <v>265</v>
      </c>
      <c r="M205" s="2" t="s">
        <v>478</v>
      </c>
      <c r="N205" s="4" t="s">
        <v>12</v>
      </c>
      <c r="O205" s="4" t="s">
        <v>18</v>
      </c>
      <c r="P205" s="6" t="s">
        <v>19</v>
      </c>
      <c r="Q205" s="6" t="s">
        <v>307</v>
      </c>
      <c r="R205" s="4" t="s">
        <v>16</v>
      </c>
      <c r="S205" s="2" t="s">
        <v>17</v>
      </c>
      <c r="T205" s="2" t="s">
        <v>308</v>
      </c>
      <c r="U205" s="6" t="s">
        <v>27</v>
      </c>
      <c r="V205" s="4">
        <v>2</v>
      </c>
      <c r="W205" s="6" t="s">
        <v>310</v>
      </c>
      <c r="X205" s="4">
        <v>200</v>
      </c>
      <c r="Y205" s="6" t="s">
        <v>312</v>
      </c>
      <c r="Z205" s="2" t="s">
        <v>283</v>
      </c>
      <c r="AA205" s="7">
        <v>231164700</v>
      </c>
      <c r="AB205" s="7">
        <v>200000000</v>
      </c>
    </row>
    <row r="206" spans="2:28" ht="45" x14ac:dyDescent="0.25">
      <c r="B206" s="2" t="s">
        <v>234</v>
      </c>
      <c r="C206" s="4">
        <v>16</v>
      </c>
      <c r="D206" s="4">
        <v>949</v>
      </c>
      <c r="E206" s="2" t="s">
        <v>235</v>
      </c>
      <c r="F206" s="2" t="s">
        <v>462</v>
      </c>
      <c r="G206" s="4" t="s">
        <v>463</v>
      </c>
      <c r="H206" s="4" t="s">
        <v>646</v>
      </c>
      <c r="I206" s="4" t="s">
        <v>647</v>
      </c>
      <c r="J206" s="5" t="str">
        <f>IF(ISBLANK(Tbl_CapDetails_ByFund[[#This Row],[Item Value]]),"",HYPERLINK("https://budget.lis.virginia.gov/item/2025/1/HB1600/Chapter/2/"&amp;Tbl_CapDetails_ByFund[[#This Row],[Item Value]],Tbl_CapDetails_ByFund[[#This Row],[Item Value]]))</f>
        <v>C-53.60</v>
      </c>
      <c r="K206" s="4">
        <v>18493</v>
      </c>
      <c r="L206" s="2" t="s">
        <v>247</v>
      </c>
      <c r="M206" s="2" t="s">
        <v>470</v>
      </c>
      <c r="N206" s="4" t="s">
        <v>22</v>
      </c>
      <c r="O206" s="4" t="s">
        <v>25</v>
      </c>
      <c r="P206" s="6" t="s">
        <v>26</v>
      </c>
      <c r="Q206" s="6" t="s">
        <v>303</v>
      </c>
      <c r="R206" s="4" t="s">
        <v>23</v>
      </c>
      <c r="S206" s="2" t="s">
        <v>24</v>
      </c>
      <c r="T206" s="2" t="s">
        <v>304</v>
      </c>
      <c r="U206" s="6" t="s">
        <v>27</v>
      </c>
      <c r="V206" s="4">
        <v>2</v>
      </c>
      <c r="W206" s="6" t="s">
        <v>310</v>
      </c>
      <c r="X206" s="4">
        <v>100</v>
      </c>
      <c r="Y206" s="6" t="s">
        <v>306</v>
      </c>
      <c r="Z206" s="2" t="s">
        <v>248</v>
      </c>
      <c r="AA206" s="7">
        <v>0</v>
      </c>
      <c r="AB206" s="7">
        <v>0</v>
      </c>
    </row>
    <row r="207" spans="2:28" ht="60" x14ac:dyDescent="0.25">
      <c r="B207" s="2" t="s">
        <v>234</v>
      </c>
      <c r="C207" s="4">
        <v>16</v>
      </c>
      <c r="D207" s="4">
        <v>949</v>
      </c>
      <c r="E207" s="2" t="s">
        <v>235</v>
      </c>
      <c r="F207" s="2" t="s">
        <v>462</v>
      </c>
      <c r="G207" s="4" t="s">
        <v>463</v>
      </c>
      <c r="H207" s="4" t="s">
        <v>648</v>
      </c>
      <c r="I207" s="4" t="s">
        <v>649</v>
      </c>
      <c r="J207" s="5" t="str">
        <f>IF(ISBLANK(Tbl_CapDetails_ByFund[[#This Row],[Item Value]]),"",HYPERLINK("https://budget.lis.virginia.gov/item/2025/1/HB1600/Chapter/2/"&amp;Tbl_CapDetails_ByFund[[#This Row],[Item Value]],Tbl_CapDetails_ByFund[[#This Row],[Item Value]]))</f>
        <v>C-53.70</v>
      </c>
      <c r="K207" s="4">
        <v>18494</v>
      </c>
      <c r="L207" s="2" t="s">
        <v>249</v>
      </c>
      <c r="M207" s="2" t="s">
        <v>471</v>
      </c>
      <c r="N207" s="4" t="s">
        <v>22</v>
      </c>
      <c r="O207" s="4" t="s">
        <v>25</v>
      </c>
      <c r="P207" s="6" t="s">
        <v>26</v>
      </c>
      <c r="Q207" s="6" t="s">
        <v>303</v>
      </c>
      <c r="R207" s="4" t="s">
        <v>23</v>
      </c>
      <c r="S207" s="2" t="s">
        <v>24</v>
      </c>
      <c r="T207" s="2" t="s">
        <v>304</v>
      </c>
      <c r="U207" s="6" t="s">
        <v>27</v>
      </c>
      <c r="V207" s="4">
        <v>2</v>
      </c>
      <c r="W207" s="6" t="s">
        <v>310</v>
      </c>
      <c r="X207" s="4">
        <v>100</v>
      </c>
      <c r="Y207" s="6" t="s">
        <v>306</v>
      </c>
      <c r="Z207" s="2" t="s">
        <v>250</v>
      </c>
      <c r="AA207" s="7">
        <v>15545100</v>
      </c>
      <c r="AB207" s="7">
        <v>0</v>
      </c>
    </row>
    <row r="208" spans="2:28" ht="45" x14ac:dyDescent="0.25">
      <c r="B208" s="2" t="s">
        <v>234</v>
      </c>
      <c r="C208" s="4">
        <v>16</v>
      </c>
      <c r="D208" s="4">
        <v>949</v>
      </c>
      <c r="E208" s="2" t="s">
        <v>235</v>
      </c>
      <c r="F208" s="2" t="s">
        <v>462</v>
      </c>
      <c r="G208" s="4" t="s">
        <v>463</v>
      </c>
      <c r="H208" s="4" t="s">
        <v>650</v>
      </c>
      <c r="I208" s="4" t="s">
        <v>651</v>
      </c>
      <c r="J208" s="5" t="str">
        <f>IF(ISBLANK(Tbl_CapDetails_ByFund[[#This Row],[Item Value]]),"",HYPERLINK("https://budget.lis.virginia.gov/item/2025/1/HB1600/Chapter/2/"&amp;Tbl_CapDetails_ByFund[[#This Row],[Item Value]],Tbl_CapDetails_ByFund[[#This Row],[Item Value]]))</f>
        <v>C-53.80</v>
      </c>
      <c r="K208" s="4">
        <v>18050</v>
      </c>
      <c r="L208" s="2" t="s">
        <v>276</v>
      </c>
      <c r="M208" s="2" t="s">
        <v>468</v>
      </c>
      <c r="N208" s="4" t="s">
        <v>12</v>
      </c>
      <c r="O208" s="4" t="s">
        <v>18</v>
      </c>
      <c r="P208" s="6" t="s">
        <v>19</v>
      </c>
      <c r="Q208" s="6" t="s">
        <v>307</v>
      </c>
      <c r="R208" s="4" t="s">
        <v>16</v>
      </c>
      <c r="S208" s="2" t="s">
        <v>17</v>
      </c>
      <c r="T208" s="2" t="s">
        <v>308</v>
      </c>
      <c r="U208" s="6" t="s">
        <v>27</v>
      </c>
      <c r="V208" s="4">
        <v>2</v>
      </c>
      <c r="W208" s="6" t="s">
        <v>310</v>
      </c>
      <c r="X208" s="4">
        <v>200</v>
      </c>
      <c r="Y208" s="6" t="s">
        <v>312</v>
      </c>
      <c r="Z208" s="2" t="s">
        <v>277</v>
      </c>
      <c r="AA208" s="7">
        <v>40000000</v>
      </c>
      <c r="AB208" s="7">
        <v>0</v>
      </c>
    </row>
    <row r="209" spans="2:28" ht="45" x14ac:dyDescent="0.25">
      <c r="B209" s="2" t="s">
        <v>234</v>
      </c>
      <c r="C209" s="4">
        <v>16</v>
      </c>
      <c r="D209" s="4">
        <v>949</v>
      </c>
      <c r="E209" s="2" t="s">
        <v>235</v>
      </c>
      <c r="F209" s="2" t="s">
        <v>462</v>
      </c>
      <c r="G209" s="4" t="s">
        <v>463</v>
      </c>
      <c r="H209" s="4" t="s">
        <v>652</v>
      </c>
      <c r="I209" s="4" t="s">
        <v>653</v>
      </c>
      <c r="J209" s="5" t="str">
        <f>IF(ISBLANK(Tbl_CapDetails_ByFund[[#This Row],[Item Value]]),"",HYPERLINK("https://budget.lis.virginia.gov/item/2025/1/HB1600/Chapter/2/"&amp;Tbl_CapDetails_ByFund[[#This Row],[Item Value]],Tbl_CapDetails_ByFund[[#This Row],[Item Value]]))</f>
        <v>C-54</v>
      </c>
      <c r="K209" s="4">
        <v>18715</v>
      </c>
      <c r="L209" s="2" t="s">
        <v>257</v>
      </c>
      <c r="M209" s="2" t="s">
        <v>474</v>
      </c>
      <c r="N209" s="4" t="s">
        <v>22</v>
      </c>
      <c r="O209" s="4" t="s">
        <v>25</v>
      </c>
      <c r="P209" s="6" t="s">
        <v>26</v>
      </c>
      <c r="Q209" s="6" t="s">
        <v>303</v>
      </c>
      <c r="R209" s="4" t="s">
        <v>23</v>
      </c>
      <c r="S209" s="2" t="s">
        <v>24</v>
      </c>
      <c r="T209" s="2" t="s">
        <v>304</v>
      </c>
      <c r="U209" s="6" t="s">
        <v>14</v>
      </c>
      <c r="V209" s="4">
        <v>1</v>
      </c>
      <c r="W209" s="6" t="s">
        <v>305</v>
      </c>
      <c r="X209" s="4">
        <v>100</v>
      </c>
      <c r="Y209" s="6" t="s">
        <v>306</v>
      </c>
      <c r="Z209" s="2" t="s">
        <v>258</v>
      </c>
      <c r="AA209" s="7">
        <v>0</v>
      </c>
      <c r="AB209" s="7">
        <v>0</v>
      </c>
    </row>
    <row r="210" spans="2:28" x14ac:dyDescent="0.25"/>
    <row r="211" spans="2:28" x14ac:dyDescent="0.25">
      <c r="B211" t="s">
        <v>656</v>
      </c>
    </row>
    <row r="212" spans="2:28" x14ac:dyDescent="0.25"/>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0 H k a W + 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0 H k a 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5 G l s o i k e 4 D g A A A B E A A A A T A B w A R m 9 y b X V s Y X M v U 2 V j d G l v b j E u b S C i G A A o o B Q A A A A A A A A A A A A A A A A A A A A A A A A A A A A r T k 0 u y c z P U w i G 0 I b W A F B L A Q I t A B Q A A g A I A N B 5 G l v u L 5 y p p A A A A P Y A A A A S A A A A A A A A A A A A A A A A A A A A A A B D b 2 5 m a W c v U G F j a 2 F n Z S 5 4 b W x Q S w E C L Q A U A A I A C A D Q e R p b D 8 r p q 6 Q A A A D p A A A A E w A A A A A A A A A A A A A A A A D w A A A A W 0 N v b n R l b n R f V H l w Z X N d L n h t b F B L A Q I t A B Q A A g A I A N B 5 G l s o i k e 4 D g A A A B E A A A A T A A A A A A A A A A A A A A A A A O E B A A B G b 3 J t d W x h c y 9 T Z W N 0 a W 9 u M S 5 t U E s F B g A A A A A D A A M A w g A A A D w C A A A A A B E 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S E O n R t X k C Y D l A o V G Q l S Q A A A A A C A A A A A A A D Z g A A w A A A A B A A A A B v m Y A t f I 4 V n E V P M 2 v G J t z t A A A A A A S A A A C g A A A A E A A A A E d 8 Z c B R q M e Q F 1 7 k Y P f b Z c t Q A A A A y z 0 V y 9 k R x + d C o u 7 / g T 5 p P W x P c B 4 b a G Y 5 e / r D a X c E A Z p l x s m B M G w g 7 3 c X I 8 n 8 p T a x W S I O y O i M / W s T 7 W o F m v b w T V 4 a k C 7 N X H 1 m P d 1 W H z m j H v w U A A A A Y Q V C P r y + D d z o j p y S z G u c 0 5 9 6 P n 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9894EC1EEF6564BA67DDA738B55613A" ma:contentTypeVersion="15" ma:contentTypeDescription="Create a new document." ma:contentTypeScope="" ma:versionID="7a92a2682d413aaae25e97addabe7765">
  <xsd:schema xmlns:xsd="http://www.w3.org/2001/XMLSchema" xmlns:xs="http://www.w3.org/2001/XMLSchema" xmlns:p="http://schemas.microsoft.com/office/2006/metadata/properties" xmlns:ns2="9a8466a8-087f-482a-bdbd-be167015f2f4" xmlns:ns3="f9457c7a-857d-413a-af88-057cf3837415" targetNamespace="http://schemas.microsoft.com/office/2006/metadata/properties" ma:root="true" ma:fieldsID="ab5b9ea36456146bc9b3b9b3e07332c4" ns2:_="" ns3:_="">
    <xsd:import namespace="9a8466a8-087f-482a-bdbd-be167015f2f4"/>
    <xsd:import namespace="f9457c7a-857d-413a-af88-057cf38374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466a8-087f-482a-bdbd-be167015f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457c7a-857d-413a-af88-057cf38374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 xmlns="9a8466a8-087f-482a-bdbd-be167015f2f4" xsi:nil="true"/>
  </documentManagement>
</p:properties>
</file>

<file path=customXml/itemProps1.xml><?xml version="1.0" encoding="utf-8"?>
<ds:datastoreItem xmlns:ds="http://schemas.openxmlformats.org/officeDocument/2006/customXml" ds:itemID="{1832E64F-1B57-4049-8447-2B9900BDA98D}">
  <ds:schemaRefs>
    <ds:schemaRef ds:uri="http://schemas.microsoft.com/DataMashup"/>
  </ds:schemaRefs>
</ds:datastoreItem>
</file>

<file path=customXml/itemProps2.xml><?xml version="1.0" encoding="utf-8"?>
<ds:datastoreItem xmlns:ds="http://schemas.openxmlformats.org/officeDocument/2006/customXml" ds:itemID="{201B8C72-098B-49CE-BAE5-B6F6272EDC22}"/>
</file>

<file path=customXml/itemProps3.xml><?xml version="1.0" encoding="utf-8"?>
<ds:datastoreItem xmlns:ds="http://schemas.openxmlformats.org/officeDocument/2006/customXml" ds:itemID="{D346AD56-ED95-4C04-A5CF-D0B0EDD36EB1}"/>
</file>

<file path=customXml/itemProps4.xml><?xml version="1.0" encoding="utf-8"?>
<ds:datastoreItem xmlns:ds="http://schemas.openxmlformats.org/officeDocument/2006/customXml" ds:itemID="{C93CBF1C-1100-4A23-971E-974E1D72ED44}"/>
</file>

<file path=docMetadata/LabelInfo.xml><?xml version="1.0" encoding="utf-8"?>
<clbl:labelList xmlns:clbl="http://schemas.microsoft.com/office/2020/mipLabelMetadata">
  <clbl:label id="{620ae5a9-4ec1-4fa0-8641-5d9f386c7309}" enabled="0" method="" siteId="{620ae5a9-4ec1-4fa0-8641-5d9f386c730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CH_725_Capital_ByFund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Howe, Jonathan (Virginia)</cp:lastModifiedBy>
  <dcterms:created xsi:type="dcterms:W3CDTF">2025-08-26T17:27:18Z</dcterms:created>
  <dcterms:modified xsi:type="dcterms:W3CDTF">2025-08-26T19:14:37Z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0x01010089894EC1EEF6564BA67DDA738B55613A</vt:lpwstr>
  </property>
</Properties>
</file>